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tabRatio="784" firstSheet="3"/>
  </bookViews>
  <sheets>
    <sheet name="神经系统类" sheetId="6" r:id="rId1"/>
  </sheets>
  <definedNames>
    <definedName name="_xlnm._FilterDatabase" localSheetId="0" hidden="1">神经系统类!$A$5:$L$181</definedName>
    <definedName name="_xlnm.Print_Titles" localSheetId="0">神经系统类!$5:$6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<sst xmlns="http://schemas.openxmlformats.org/spreadsheetml/2006/main" count="1004" uniqueCount="581">
  <si>
    <t>附件11</t>
  </si>
  <si>
    <t>神经系统类医疗服务价格项目</t>
  </si>
  <si>
    <t xml:space="preserve">使用说明：
1.本类项目以神经系统类为重点，按照神经系统医疗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本类项目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4.本类项目所称“扩展项”，指同一项目下以不同方式提供或在不同场景应用时，只扩展价格项目适用范围、不额外加价的一类子项，子项的价格按主项目执行。
5.本类项目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组织瓣制备、清创缝合等，将在辅助操作类、检验病理类、体被系统类、一般治疗类等其他立项指南中单独列示，可暂按现行价格政策执行。
9.本类项目中其他学科开展相应项目时，可据实收费。
10.本类项目中的各类内镜下手术项目的价格构成，已包含手术涉及的各类内镜使用成本。医疗机构在开展相关操作时，开放手术与经内镜手术执行相同的价格标准，内镜辅助操作不再另行收费。
11.本类项目中手术项目若需病理取样，定价时价格构成中包含标本的留取和送检的人力资源和基本物质资源消耗。
12.本类项目中手术类项目服务对象为儿童时，统一落实儿童加收政策（以下简称“儿童加收”）。手术类项目的具体范围以《全国医疗服务项目技术规范》的分类为准，对于本类项目同时映射技术规范中的手术类项目和治疗类项目的主项目，按手术类落实儿童加收政策；其他非手术类项目实行儿童加收范围，以本类项目加收项为准。本类项目所称的“儿童”，指6周岁及以下，周岁的计算方法以法律的相关规定为准。
13.同台设备可完成多项检查项目时，床旁加收只能收取一次。
14.临床各系统诊疗：诊疗中所需的特殊医用消耗材料(如穿刺材料、消融电极、特殊导丝、导管、支架、球囊、特殊缝线、特殊缝针、血管夹、扩张器等)、药品、化学粒子均为除外内容；经血管介入诊疗：造影剂、导丝、导管、球囊、球囊导管、鞘、支架、滤网、一次性穿刺针、高压注射器、压力泵、环柄注射器套件等均为除外内容；手术治疗：手术中所需的血、氧、特殊缝线、生物止血材料、防粘连材料、植入人体的各种替代材料、腹带、特殊药品(含麻醉药品)等均另外收费。
</t>
  </si>
  <si>
    <t>序
号</t>
  </si>
  <si>
    <t>项目
编码</t>
  </si>
  <si>
    <t>项目名称</t>
  </si>
  <si>
    <t>服务产出</t>
  </si>
  <si>
    <t>价格构成</t>
  </si>
  <si>
    <t>计价
单位</t>
  </si>
  <si>
    <t>除外
内容</t>
  </si>
  <si>
    <t>收费标准（元）</t>
  </si>
  <si>
    <t>计价说明</t>
  </si>
  <si>
    <t>支付类别</t>
  </si>
  <si>
    <t>三级</t>
  </si>
  <si>
    <t>二级</t>
  </si>
  <si>
    <t>一级</t>
  </si>
  <si>
    <t>012401000010000</t>
  </si>
  <si>
    <t>脑电图检查费</t>
  </si>
  <si>
    <t>通过脑电图仪器采集分析脑电活动。</t>
  </si>
  <si>
    <t>所定价格涵盖设备准备、安装、记录、分析、出具报告等步骤所需的人力资源和基本物质资源消耗。</t>
  </si>
  <si>
    <t>次</t>
  </si>
  <si>
    <t>电极针</t>
  </si>
  <si>
    <r>
      <rPr>
        <sz val="16"/>
        <rFont val="Times New Roman"/>
        <charset val="134"/>
      </rPr>
      <t>1.4</t>
    </r>
    <r>
      <rPr>
        <sz val="16"/>
        <rFont val="方正仿宋_GBK"/>
        <charset val="134"/>
      </rPr>
      <t>个小时及以内按一次收费，</t>
    </r>
    <r>
      <rPr>
        <sz val="16"/>
        <rFont val="Times New Roman"/>
        <charset val="134"/>
      </rPr>
      <t>4</t>
    </r>
    <r>
      <rPr>
        <sz val="16"/>
        <rFont val="方正仿宋_GBK"/>
        <charset val="134"/>
      </rPr>
      <t>个小时以上每增加</t>
    </r>
    <r>
      <rPr>
        <sz val="16"/>
        <rFont val="Times New Roman"/>
        <charset val="134"/>
      </rPr>
      <t>1</t>
    </r>
    <r>
      <rPr>
        <sz val="16"/>
        <rFont val="方正仿宋_GBK"/>
        <charset val="134"/>
      </rPr>
      <t>小时按</t>
    </r>
    <r>
      <rPr>
        <sz val="16"/>
        <rFont val="Times New Roman"/>
        <charset val="134"/>
      </rPr>
      <t>20</t>
    </r>
    <r>
      <rPr>
        <sz val="16"/>
        <rFont val="方正仿宋_GBK"/>
        <charset val="134"/>
      </rPr>
      <t>元收取。</t>
    </r>
    <r>
      <rPr>
        <sz val="16"/>
        <rFont val="Times New Roman"/>
        <charset val="134"/>
      </rPr>
      <t xml:space="preserve">
2.</t>
    </r>
    <r>
      <rPr>
        <sz val="16"/>
        <rFont val="方正仿宋_GBK"/>
        <charset val="134"/>
      </rPr>
      <t>视频脑电图和动态脑电图，一次加收</t>
    </r>
    <r>
      <rPr>
        <sz val="16"/>
        <rFont val="Times New Roman"/>
        <charset val="134"/>
      </rPr>
      <t>100</t>
    </r>
    <r>
      <rPr>
        <sz val="16"/>
        <rFont val="方正仿宋_GBK"/>
        <charset val="134"/>
      </rPr>
      <t>元</t>
    </r>
  </si>
  <si>
    <t>乙类</t>
  </si>
  <si>
    <t>012401000010001</t>
  </si>
  <si>
    <t>脑电图检查费-床旁（加收）</t>
  </si>
  <si>
    <t>012401000010011</t>
  </si>
  <si>
    <t>脑电图检查费-特殊电极脑电图检查（加收）</t>
  </si>
  <si>
    <t>本项目所称“特殊电极脑电图检查”指：使用鼻咽、蝶骨、皮层特殊电极进行脑电图检查。</t>
  </si>
  <si>
    <t>012401000010021</t>
  </si>
  <si>
    <t>脑电图检查费-特殊诱发脑电图检查（加收）</t>
  </si>
  <si>
    <t>本项目所称“特殊诱发脑电图检查”指：光、电等特殊诱发后进行脑电图检查。</t>
  </si>
  <si>
    <t>012401000010031</t>
  </si>
  <si>
    <t>脑电图检查费-高密度脑电图检查（加收）</t>
  </si>
  <si>
    <r>
      <rPr>
        <sz val="16"/>
        <rFont val="方正仿宋_GBK"/>
        <charset val="134"/>
      </rPr>
      <t>本项目所称</t>
    </r>
    <r>
      <rPr>
        <sz val="16"/>
        <rFont val="Times New Roman"/>
        <charset val="134"/>
      </rPr>
      <t>“</t>
    </r>
    <r>
      <rPr>
        <sz val="16"/>
        <rFont val="方正仿宋_GBK"/>
        <charset val="134"/>
      </rPr>
      <t>高密度脑电图</t>
    </r>
    <r>
      <rPr>
        <sz val="16"/>
        <rFont val="Times New Roman"/>
        <charset val="134"/>
      </rPr>
      <t>”</t>
    </r>
    <r>
      <rPr>
        <sz val="16"/>
        <rFont val="方正仿宋_GBK"/>
        <charset val="134"/>
      </rPr>
      <t>指：</t>
    </r>
    <r>
      <rPr>
        <sz val="16"/>
        <rFont val="Times New Roman"/>
        <charset val="134"/>
      </rPr>
      <t>128</t>
    </r>
    <r>
      <rPr>
        <sz val="16"/>
        <rFont val="方正仿宋_GBK"/>
        <charset val="134"/>
      </rPr>
      <t>导联及以上脑电图。</t>
    </r>
  </si>
  <si>
    <t>012401000020000</t>
  </si>
  <si>
    <t>脑磁图检查费</t>
  </si>
  <si>
    <t>通过仪器采集分析脑磁图电波。</t>
  </si>
  <si>
    <t>所定价格涵盖设备准备、安装、定位、采集、记录、出具报告等步骤所需的人力资源和基本物质资源消耗。</t>
  </si>
  <si>
    <t>丙类</t>
  </si>
  <si>
    <t>012401000030000</t>
  </si>
  <si>
    <t>针极肌电图检查费</t>
  </si>
  <si>
    <t>通过仪器采集分析静息状态或特定运动中各组肌群数据。</t>
  </si>
  <si>
    <t>所定价格涵盖设备准备、安装、采集、分析、出具报告等步骤所需的人力资源和基本物质资源消耗。</t>
  </si>
  <si>
    <t>针电极</t>
  </si>
  <si>
    <r>
      <rPr>
        <sz val="16"/>
        <rFont val="Times New Roman"/>
        <charset val="134"/>
      </rPr>
      <t>1.</t>
    </r>
    <r>
      <rPr>
        <sz val="16"/>
        <rFont val="方正仿宋_GBK"/>
        <charset val="134"/>
      </rPr>
      <t>次指</t>
    </r>
    <r>
      <rPr>
        <sz val="16"/>
        <rFont val="Times New Roman"/>
        <charset val="134"/>
      </rPr>
      <t>1</t>
    </r>
    <r>
      <rPr>
        <sz val="16"/>
        <rFont val="方正仿宋_GBK"/>
        <charset val="134"/>
      </rPr>
      <t>条肌肉，每增加</t>
    </r>
    <r>
      <rPr>
        <sz val="16"/>
        <rFont val="Times New Roman"/>
        <charset val="134"/>
      </rPr>
      <t>1</t>
    </r>
    <r>
      <rPr>
        <sz val="16"/>
        <rFont val="方正仿宋_GBK"/>
        <charset val="134"/>
      </rPr>
      <t>条肌肉加收</t>
    </r>
    <r>
      <rPr>
        <sz val="16"/>
        <rFont val="Times New Roman"/>
        <charset val="134"/>
      </rPr>
      <t>10</t>
    </r>
    <r>
      <rPr>
        <sz val="16"/>
        <rFont val="宋体"/>
        <charset val="134"/>
      </rPr>
      <t>元</t>
    </r>
    <r>
      <rPr>
        <sz val="16"/>
        <rFont val="方正仿宋_GBK"/>
        <charset val="134"/>
      </rPr>
      <t>，以</t>
    </r>
    <r>
      <rPr>
        <sz val="16"/>
        <rFont val="Times New Roman"/>
        <charset val="134"/>
      </rPr>
      <t>12</t>
    </r>
    <r>
      <rPr>
        <sz val="16"/>
        <rFont val="方正仿宋_GBK"/>
        <charset val="134"/>
      </rPr>
      <t>条肌肉费用设置封顶线。</t>
    </r>
    <r>
      <rPr>
        <sz val="16"/>
        <rFont val="Times New Roman"/>
        <charset val="134"/>
      </rPr>
      <t xml:space="preserve">
2.</t>
    </r>
    <r>
      <rPr>
        <sz val="16"/>
        <rFont val="方正仿宋_GBK"/>
        <charset val="134"/>
      </rPr>
      <t>震颤分析按单侧（头部左右侧、单肢）收费。</t>
    </r>
  </si>
  <si>
    <t>012401000030001</t>
  </si>
  <si>
    <t>针极肌电图检查费-床旁（加收）</t>
  </si>
  <si>
    <t>一次检查仅加收一次</t>
  </si>
  <si>
    <t>012401000030011</t>
  </si>
  <si>
    <t>针极肌电图检查费-单纤维检查（加收）</t>
  </si>
  <si>
    <t>012401000030021</t>
  </si>
  <si>
    <t>针极肌电图检查费-震颤分析（加收）</t>
  </si>
  <si>
    <t>单侧</t>
  </si>
  <si>
    <t>012401000040000</t>
  </si>
  <si>
    <t>神经传导速度测定费</t>
  </si>
  <si>
    <t>通过仪器对感觉神经或混合神经进行测量。</t>
  </si>
  <si>
    <t>所定价格涵盖设备准备、安装、刺激、分析、出具报告等步骤所需的人力资源和基本物质资源消耗。</t>
  </si>
  <si>
    <t>每根神经</t>
  </si>
  <si>
    <t/>
  </si>
  <si>
    <t>甲类</t>
  </si>
  <si>
    <t>012401000040001</t>
  </si>
  <si>
    <t>神经传导速度测定费-床旁（加收）</t>
  </si>
  <si>
    <t>无论多少根神经，仅加收一次</t>
  </si>
  <si>
    <t>012401000040011</t>
  </si>
  <si>
    <t>神经传导速度测定费-长时程运动诱发试验（加收）</t>
  </si>
  <si>
    <t>长时程运动诱发试验按次收费。</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</si>
  <si>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</si>
  <si>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</si>
  <si>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</si>
  <si>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</si>
  <si>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</si>
  <si>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</si>
  <si>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</si>
  <si>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</si>
  <si>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</si>
  <si>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</si>
  <si>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</si>
  <si>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</si>
  <si>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</si>
  <si>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</si>
  <si>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</si>
  <si>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项</t>
  </si>
  <si>
    <r>
      <rPr>
        <sz val="16"/>
        <rFont val="方正仿宋_GBK"/>
        <charset val="134"/>
      </rPr>
      <t>以</t>
    </r>
    <r>
      <rPr>
        <sz val="16"/>
        <rFont val="Times New Roman"/>
        <charset val="134"/>
      </rPr>
      <t>3</t>
    </r>
    <r>
      <rPr>
        <sz val="16"/>
        <rFont val="方正仿宋_GBK"/>
        <charset val="134"/>
      </rPr>
      <t>项费用设置封顶线。</t>
    </r>
  </si>
  <si>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</si>
  <si>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</si>
  <si>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</si>
  <si>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</si>
  <si>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</si>
  <si>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</si>
  <si>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</si>
  <si>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</si>
  <si>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</si>
  <si>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</si>
  <si>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电极</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</si>
  <si>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</si>
  <si>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</si>
  <si>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</si>
  <si>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</si>
  <si>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</si>
  <si>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</si>
  <si>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</si>
  <si>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</si>
  <si>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</si>
  <si>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</si>
  <si>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</si>
  <si>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</si>
  <si>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</si>
  <si>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</si>
  <si>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</si>
  <si>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小时</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</si>
  <si>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</si>
  <si>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</si>
  <si>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</si>
  <si>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</si>
  <si>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</si>
  <si>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</si>
  <si>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</si>
  <si>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r>
      <rPr>
        <sz val="16"/>
        <rFont val="方正仿宋_GBK"/>
        <charset val="134"/>
      </rPr>
      <t>次指</t>
    </r>
    <r>
      <rPr>
        <sz val="16"/>
        <rFont val="Times New Roman"/>
        <charset val="134"/>
      </rPr>
      <t>3</t>
    </r>
    <r>
      <rPr>
        <sz val="16"/>
        <rFont val="方正仿宋_GBK"/>
        <charset val="134"/>
      </rPr>
      <t>根及以下血管，超过</t>
    </r>
    <r>
      <rPr>
        <sz val="16"/>
        <rFont val="Times New Roman"/>
        <charset val="134"/>
      </rPr>
      <t>3</t>
    </r>
    <r>
      <rPr>
        <sz val="16"/>
        <rFont val="方正仿宋_GBK"/>
        <charset val="134"/>
      </rPr>
      <t>根血管，每增加</t>
    </r>
    <r>
      <rPr>
        <sz val="16"/>
        <rFont val="Times New Roman"/>
        <charset val="134"/>
      </rPr>
      <t>1</t>
    </r>
    <r>
      <rPr>
        <sz val="16"/>
        <rFont val="方正仿宋_GBK"/>
        <charset val="134"/>
      </rPr>
      <t>根血管按</t>
    </r>
    <r>
      <rPr>
        <sz val="16"/>
        <rFont val="Times New Roman"/>
        <charset val="134"/>
      </rPr>
      <t>10%</t>
    </r>
    <r>
      <rPr>
        <sz val="16"/>
        <rFont val="方正仿宋_GBK"/>
        <charset val="134"/>
      </rPr>
      <t>加收。以</t>
    </r>
    <r>
      <rPr>
        <sz val="16"/>
        <rFont val="Times New Roman"/>
        <charset val="134"/>
      </rPr>
      <t>8</t>
    </r>
    <r>
      <rPr>
        <sz val="16"/>
        <rFont val="方正仿宋_GBK"/>
        <charset val="134"/>
      </rPr>
      <t>根血管费用设置封顶线。</t>
    </r>
  </si>
  <si>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</si>
  <si>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</si>
  <si>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</si>
  <si>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</si>
  <si>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r>
      <rPr>
        <sz val="16"/>
        <rFont val="方正仿宋_GBK"/>
        <charset val="134"/>
      </rPr>
      <t>次指</t>
    </r>
    <r>
      <rPr>
        <sz val="16"/>
        <rFont val="Times New Roman"/>
        <charset val="134"/>
      </rPr>
      <t>4</t>
    </r>
    <r>
      <rPr>
        <sz val="16"/>
        <rFont val="方正仿宋_GBK"/>
        <charset val="134"/>
      </rPr>
      <t>根及以下血管，超过</t>
    </r>
    <r>
      <rPr>
        <sz val="16"/>
        <rFont val="Times New Roman"/>
        <charset val="134"/>
      </rPr>
      <t>4</t>
    </r>
    <r>
      <rPr>
        <sz val="16"/>
        <rFont val="方正仿宋_GBK"/>
        <charset val="134"/>
      </rPr>
      <t>根血管，每增加</t>
    </r>
    <r>
      <rPr>
        <sz val="16"/>
        <rFont val="Times New Roman"/>
        <charset val="134"/>
      </rPr>
      <t>1</t>
    </r>
    <r>
      <rPr>
        <sz val="16"/>
        <rFont val="方正仿宋_GBK"/>
        <charset val="134"/>
      </rPr>
      <t>根血管按一定</t>
    </r>
    <r>
      <rPr>
        <sz val="16"/>
        <rFont val="Times New Roman"/>
        <charset val="134"/>
      </rPr>
      <t>10%</t>
    </r>
    <r>
      <rPr>
        <sz val="16"/>
        <rFont val="方正仿宋_GBK"/>
        <charset val="134"/>
      </rPr>
      <t>加收。以</t>
    </r>
    <r>
      <rPr>
        <sz val="16"/>
        <rFont val="Times New Roman"/>
        <charset val="134"/>
      </rPr>
      <t>12</t>
    </r>
    <r>
      <rPr>
        <sz val="16"/>
        <rFont val="方正仿宋_GBK"/>
        <charset val="134"/>
      </rPr>
      <t>根血管费用设置封顶线。</t>
    </r>
  </si>
  <si>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</si>
  <si>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</si>
  <si>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</si>
  <si>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</si>
  <si>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电极、传感器</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</si>
  <si>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</si>
  <si>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</si>
  <si>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</si>
  <si>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</si>
  <si>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013101000020000</t>
  </si>
  <si>
    <t>无创神经刺激治疗费</t>
  </si>
  <si>
    <t>通过仪器经颅电/磁刺激神经系统的相关部位。</t>
  </si>
  <si>
    <t>所定价格涵盖连接电极、设置参数、电/磁刺激治疗等步骤所需的人力资源和基本物质资源消耗。</t>
  </si>
  <si>
    <t>013101000030000</t>
  </si>
  <si>
    <t>脑脊液分流调控费</t>
  </si>
  <si>
    <t>通过体外控制装置调整分流管阀门压力参数。</t>
  </si>
  <si>
    <t>所定价格涵盖连接设备、仪器参数调试、数据获取、检测分析等步骤所需的人力资源和基本物质资源消耗。</t>
  </si>
  <si>
    <t>013101000040000</t>
  </si>
  <si>
    <t>神经刺激器适配费</t>
  </si>
  <si>
    <t>对已置入的神经刺激器进行程控测试。</t>
  </si>
  <si>
    <t>所定价格涵盖装置连接、数据读取分析、参数调整、功能优化、安全性检查等步骤所需的人力资源和基本物资消耗。</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</si>
  <si>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</si>
  <si>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</si>
  <si>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</si>
  <si>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</si>
  <si>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</si>
  <si>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</si>
  <si>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</si>
  <si>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</si>
  <si>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</si>
  <si>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</si>
  <si>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</si>
  <si>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</si>
  <si>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</si>
  <si>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</si>
  <si>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</si>
  <si>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</si>
  <si>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</si>
  <si>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</si>
  <si>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</si>
  <si>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</si>
  <si>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</si>
  <si>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</si>
  <si>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</si>
  <si>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血管</t>
  </si>
  <si>
    <r>
      <rPr>
        <sz val="16"/>
        <rFont val="Times New Roman"/>
        <charset val="134"/>
      </rPr>
      <t>1.</t>
    </r>
    <r>
      <rPr>
        <sz val="16"/>
        <rFont val="方正仿宋_GBK"/>
        <charset val="134"/>
      </rPr>
      <t>同一血管扩张颅内和颅外多处狭窄的按</t>
    </r>
    <r>
      <rPr>
        <sz val="16"/>
        <rFont val="Times New Roman"/>
        <charset val="134"/>
      </rPr>
      <t>2</t>
    </r>
    <r>
      <rPr>
        <sz val="16"/>
        <rFont val="方正仿宋_GBK"/>
        <charset val="134"/>
      </rPr>
      <t>根血管计价，颅内部分适用颅内血管加收。</t>
    </r>
    <r>
      <rPr>
        <sz val="16"/>
        <rFont val="Times New Roman"/>
        <charset val="134"/>
      </rPr>
      <t xml:space="preserve">
2.</t>
    </r>
    <r>
      <rPr>
        <sz val="16"/>
        <rFont val="方正仿宋_GBK"/>
        <charset val="134"/>
      </rPr>
      <t>脑静脉窦扩张适用颅内血管加收。</t>
    </r>
    <r>
      <rPr>
        <sz val="16"/>
        <rFont val="Times New Roman"/>
        <charset val="134"/>
      </rPr>
      <t xml:space="preserve">
3.</t>
    </r>
    <r>
      <rPr>
        <sz val="16"/>
        <rFont val="方正仿宋_GBK"/>
        <charset val="134"/>
      </rPr>
      <t>脑血管治疗后立即行造影确认治疗效果的，不得重复收取脑血管造影费用。</t>
    </r>
  </si>
  <si>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</si>
  <si>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</si>
  <si>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</si>
  <si>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</si>
  <si>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</si>
  <si>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</si>
  <si>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</si>
  <si>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</si>
  <si>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r>
      <rPr>
        <sz val="16"/>
        <rFont val="Times New Roman"/>
        <charset val="134"/>
      </rPr>
      <t>1.</t>
    </r>
    <r>
      <rPr>
        <sz val="16"/>
        <rFont val="方正仿宋_GBK"/>
        <charset val="134"/>
      </rPr>
      <t>同一血管扩张颅内和颅外多处狭窄的按</t>
    </r>
    <r>
      <rPr>
        <sz val="16"/>
        <rFont val="Times New Roman"/>
        <charset val="134"/>
      </rPr>
      <t>2</t>
    </r>
    <r>
      <rPr>
        <sz val="16"/>
        <rFont val="方正仿宋_GBK"/>
        <charset val="134"/>
      </rPr>
      <t>根血管计价，颅内部分适用颅内血管加收。</t>
    </r>
    <r>
      <rPr>
        <sz val="16"/>
        <rFont val="Times New Roman"/>
        <charset val="134"/>
      </rPr>
      <t xml:space="preserve">
2.</t>
    </r>
    <r>
      <rPr>
        <sz val="16"/>
        <rFont val="方正仿宋_GBK"/>
        <charset val="134"/>
      </rPr>
      <t>同一病变部位不与球囊扩张同时收取。</t>
    </r>
    <r>
      <rPr>
        <sz val="16"/>
        <rFont val="Times New Roman"/>
        <charset val="134"/>
      </rPr>
      <t xml:space="preserve">
3.</t>
    </r>
    <r>
      <rPr>
        <sz val="16"/>
        <rFont val="方正仿宋_GBK"/>
        <charset val="134"/>
      </rPr>
      <t>脑静脉窦支架置入适用颅内血管加收。</t>
    </r>
    <r>
      <rPr>
        <sz val="16"/>
        <rFont val="Times New Roman"/>
        <charset val="134"/>
      </rPr>
      <t xml:space="preserve">
4.</t>
    </r>
    <r>
      <rPr>
        <sz val="16"/>
        <rFont val="方正仿宋_GBK"/>
        <charset val="134"/>
      </rPr>
      <t>脑血管治疗后立即行造影确认治疗效果的，不得重复收取脑血管造影费用。</t>
    </r>
  </si>
  <si>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</si>
  <si>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</si>
  <si>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</si>
  <si>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</si>
  <si>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</si>
  <si>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</si>
  <si>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</si>
  <si>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</si>
  <si>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</si>
  <si>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</si>
  <si>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</si>
  <si>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</si>
  <si>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</si>
  <si>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</si>
  <si>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</si>
  <si>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</si>
  <si>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</si>
  <si>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</si>
  <si>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</si>
  <si>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</si>
  <si>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</si>
  <si>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</si>
  <si>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</si>
  <si>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</si>
  <si>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</si>
  <si>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</si>
  <si>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</si>
  <si>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</si>
  <si>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</si>
  <si>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</si>
  <si>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栓塞材料、栓塞剂、微型血管或血管阻断夹</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</si>
  <si>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</si>
  <si>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</si>
  <si>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</si>
  <si>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</si>
  <si>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</si>
  <si>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</si>
  <si>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</si>
  <si>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栓塞材料、栓塞剂、微型血管或血管阻断夹、生物胶</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</si>
  <si>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</si>
  <si>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</si>
  <si>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</si>
  <si>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</si>
  <si>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</si>
  <si>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</si>
  <si>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栓塞材料</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</si>
  <si>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</si>
  <si>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</si>
  <si>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</si>
  <si>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</si>
  <si>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</si>
  <si>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</si>
  <si>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</si>
  <si>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</si>
  <si>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r>
      <rPr>
        <sz val="16"/>
        <rFont val="Times New Roman"/>
        <charset val="134"/>
      </rPr>
      <t>1.</t>
    </r>
    <r>
      <rPr>
        <sz val="16"/>
        <rFont val="方正仿宋_GBK"/>
        <charset val="134"/>
      </rPr>
      <t>本项目所称</t>
    </r>
    <r>
      <rPr>
        <sz val="16"/>
        <rFont val="Times New Roman"/>
        <charset val="134"/>
      </rPr>
      <t>“</t>
    </r>
    <r>
      <rPr>
        <sz val="16"/>
        <rFont val="方正仿宋_GBK"/>
        <charset val="134"/>
      </rPr>
      <t>表面电极</t>
    </r>
    <r>
      <rPr>
        <sz val="16"/>
        <rFont val="Times New Roman"/>
        <charset val="134"/>
      </rPr>
      <t>”</t>
    </r>
    <r>
      <rPr>
        <sz val="16"/>
        <rFont val="方正仿宋_GBK"/>
        <charset val="134"/>
      </rPr>
      <t>指：不侵入脑实质组织的脑皮层表面或硬膜表面电极。</t>
    </r>
    <r>
      <rPr>
        <sz val="16"/>
        <rFont val="Times New Roman"/>
        <charset val="134"/>
      </rPr>
      <t xml:space="preserve">
2.</t>
    </r>
    <r>
      <rPr>
        <sz val="16"/>
        <rFont val="方正仿宋_GBK"/>
        <charset val="134"/>
      </rPr>
      <t>同台手术不得同时收取</t>
    </r>
    <r>
      <rPr>
        <sz val="16"/>
        <rFont val="Times New Roman"/>
        <charset val="134"/>
      </rPr>
      <t>“</t>
    </r>
    <r>
      <rPr>
        <sz val="16"/>
        <rFont val="方正仿宋_GBK"/>
        <charset val="134"/>
      </rPr>
      <t>颅内电极取出费</t>
    </r>
    <r>
      <rPr>
        <sz val="16"/>
        <rFont val="Times New Roman"/>
        <charset val="134"/>
      </rPr>
      <t>”</t>
    </r>
    <r>
      <rPr>
        <sz val="16"/>
        <rFont val="方正仿宋_GBK"/>
        <charset val="134"/>
      </rPr>
      <t>。</t>
    </r>
  </si>
  <si>
    <t>013302000110001</t>
  </si>
  <si>
    <t>颅内电极置入费（表面电极）-儿童（加收）</t>
  </si>
  <si>
    <t>013302000120000</t>
  </si>
  <si>
    <t>颅内电极置入费（深部电极）</t>
  </si>
  <si>
    <t>可植入的一次性电极（刺激器）、导线、脉冲发射器</t>
  </si>
  <si>
    <r>
      <rPr>
        <sz val="16"/>
        <rFont val="Times New Roman"/>
        <charset val="134"/>
      </rPr>
      <t>1.</t>
    </r>
    <r>
      <rPr>
        <sz val="16"/>
        <rFont val="方正仿宋_GBK"/>
        <charset val="134"/>
      </rPr>
      <t>本项目所称</t>
    </r>
    <r>
      <rPr>
        <sz val="16"/>
        <rFont val="Times New Roman"/>
        <charset val="134"/>
      </rPr>
      <t>“</t>
    </r>
    <r>
      <rPr>
        <sz val="16"/>
        <rFont val="方正仿宋_GBK"/>
        <charset val="134"/>
      </rPr>
      <t>深部电极</t>
    </r>
    <r>
      <rPr>
        <sz val="16"/>
        <rFont val="Times New Roman"/>
        <charset val="134"/>
      </rPr>
      <t>”</t>
    </r>
    <r>
      <rPr>
        <sz val="16"/>
        <rFont val="方正仿宋_GBK"/>
        <charset val="134"/>
      </rPr>
      <t>指：侵入脑实质组织的电极。</t>
    </r>
    <r>
      <rPr>
        <sz val="16"/>
        <rFont val="Times New Roman"/>
        <charset val="134"/>
      </rPr>
      <t xml:space="preserve">
2.</t>
    </r>
    <r>
      <rPr>
        <sz val="16"/>
        <rFont val="方正仿宋_GBK"/>
        <charset val="134"/>
      </rPr>
      <t>次指置入</t>
    </r>
    <r>
      <rPr>
        <sz val="16"/>
        <rFont val="Times New Roman"/>
        <charset val="134"/>
      </rPr>
      <t>3</t>
    </r>
    <r>
      <rPr>
        <sz val="16"/>
        <rFont val="方正仿宋_GBK"/>
        <charset val="134"/>
      </rPr>
      <t>个及</t>
    </r>
    <r>
      <rPr>
        <sz val="16"/>
        <rFont val="Times New Roman"/>
        <charset val="134"/>
      </rPr>
      <t>3</t>
    </r>
    <r>
      <rPr>
        <sz val="16"/>
        <rFont val="方正仿宋_GBK"/>
        <charset val="134"/>
      </rPr>
      <t>个以内电极，超过</t>
    </r>
    <r>
      <rPr>
        <sz val="16"/>
        <rFont val="Times New Roman"/>
        <charset val="134"/>
      </rPr>
      <t>3</t>
    </r>
    <r>
      <rPr>
        <sz val="16"/>
        <rFont val="方正仿宋_GBK"/>
        <charset val="134"/>
      </rPr>
      <t>个电极，每增加</t>
    </r>
    <r>
      <rPr>
        <sz val="16"/>
        <rFont val="Times New Roman"/>
        <charset val="134"/>
      </rPr>
      <t>1</t>
    </r>
    <r>
      <rPr>
        <sz val="16"/>
        <rFont val="方正仿宋_GBK"/>
        <charset val="134"/>
      </rPr>
      <t>个电极按</t>
    </r>
    <r>
      <rPr>
        <sz val="16"/>
        <rFont val="Times New Roman"/>
        <charset val="134"/>
      </rPr>
      <t>1000</t>
    </r>
    <r>
      <rPr>
        <sz val="16"/>
        <rFont val="方正仿宋_GBK"/>
        <charset val="134"/>
      </rPr>
      <t>元收费。以</t>
    </r>
    <r>
      <rPr>
        <sz val="16"/>
        <rFont val="Times New Roman"/>
        <charset val="134"/>
      </rPr>
      <t>8</t>
    </r>
    <r>
      <rPr>
        <sz val="16"/>
        <rFont val="方正仿宋_GBK"/>
        <charset val="134"/>
      </rPr>
      <t>个电极置入费用设置封顶线。</t>
    </r>
    <r>
      <rPr>
        <sz val="16"/>
        <rFont val="Times New Roman"/>
        <charset val="134"/>
      </rPr>
      <t xml:space="preserve">
3.</t>
    </r>
    <r>
      <rPr>
        <sz val="16"/>
        <rFont val="方正仿宋_GBK"/>
        <charset val="134"/>
      </rPr>
      <t>同台手术不得同时收取</t>
    </r>
    <r>
      <rPr>
        <sz val="16"/>
        <rFont val="Times New Roman"/>
        <charset val="134"/>
      </rPr>
      <t>“</t>
    </r>
    <r>
      <rPr>
        <sz val="16"/>
        <rFont val="方正仿宋_GBK"/>
        <charset val="134"/>
      </rPr>
      <t>颅内电极取出费</t>
    </r>
    <r>
      <rPr>
        <sz val="16"/>
        <rFont val="Times New Roman"/>
        <charset val="134"/>
      </rPr>
      <t>”</t>
    </r>
    <r>
      <rPr>
        <sz val="16"/>
        <rFont val="方正仿宋_GBK"/>
        <charset val="134"/>
      </rPr>
      <t>。</t>
    </r>
  </si>
  <si>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</si>
  <si>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</si>
  <si>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</si>
  <si>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</si>
  <si>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</si>
  <si>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</si>
  <si>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</si>
  <si>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</si>
  <si>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013302000140000</t>
  </si>
  <si>
    <t>脊髓电极置入费</t>
  </si>
  <si>
    <t>将电极和（或）电刺激器等各类信号传导装置临时或永久置入患者脊髓。</t>
  </si>
  <si>
    <t>植入式神经刺激电极、脉冲刺激器、患者程控仪</t>
  </si>
  <si>
    <r>
      <rPr>
        <sz val="16"/>
        <rFont val="Times New Roman"/>
        <charset val="134"/>
      </rPr>
      <t>1.</t>
    </r>
    <r>
      <rPr>
        <sz val="16"/>
        <rFont val="方正仿宋_GBK"/>
        <charset val="134"/>
      </rPr>
      <t>本项目所称</t>
    </r>
    <r>
      <rPr>
        <sz val="16"/>
        <rFont val="Times New Roman"/>
        <charset val="134"/>
      </rPr>
      <t>“</t>
    </r>
    <r>
      <rPr>
        <sz val="16"/>
        <rFont val="方正仿宋_GBK"/>
        <charset val="134"/>
      </rPr>
      <t>脊髓</t>
    </r>
    <r>
      <rPr>
        <sz val="16"/>
        <rFont val="Times New Roman"/>
        <charset val="134"/>
      </rPr>
      <t>”</t>
    </r>
    <r>
      <rPr>
        <sz val="16"/>
        <rFont val="方正仿宋_GBK"/>
        <charset val="134"/>
      </rPr>
      <t>指：硬膜外、硬膜下、脊髓表面、脊髓内和椎管内神经根。</t>
    </r>
    <r>
      <rPr>
        <sz val="16"/>
        <rFont val="Times New Roman"/>
        <charset val="134"/>
      </rPr>
      <t xml:space="preserve">
2.</t>
    </r>
    <r>
      <rPr>
        <sz val="16"/>
        <rFont val="方正仿宋_GBK"/>
        <charset val="134"/>
      </rPr>
      <t>同台手术不得同时收取</t>
    </r>
    <r>
      <rPr>
        <sz val="16"/>
        <rFont val="Times New Roman"/>
        <charset val="134"/>
      </rPr>
      <t>“</t>
    </r>
    <r>
      <rPr>
        <sz val="16"/>
        <rFont val="方正仿宋_GBK"/>
        <charset val="134"/>
      </rPr>
      <t>脊髓电极取出费</t>
    </r>
    <r>
      <rPr>
        <sz val="16"/>
        <rFont val="Times New Roman"/>
        <charset val="134"/>
      </rPr>
      <t>”</t>
    </r>
    <r>
      <rPr>
        <sz val="16"/>
        <rFont val="方正仿宋_GBK"/>
        <charset val="134"/>
      </rPr>
      <t>。</t>
    </r>
  </si>
  <si>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</si>
  <si>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</si>
  <si>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</si>
  <si>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</si>
  <si>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</si>
  <si>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</si>
  <si>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</si>
  <si>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</si>
  <si>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</si>
  <si>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</si>
  <si>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</si>
  <si>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</si>
  <si>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</si>
  <si>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</si>
  <si>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</si>
  <si>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</si>
  <si>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</si>
  <si>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</si>
  <si>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</si>
  <si>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</si>
  <si>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</si>
  <si>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</si>
  <si>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</si>
  <si>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</si>
  <si>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</si>
  <si>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</si>
  <si>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</si>
  <si>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</si>
  <si>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</si>
  <si>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</si>
  <si>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</si>
  <si>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</si>
  <si>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</si>
  <si>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引流导管、引流装置</t>
  </si>
  <si>
    <r>
      <rPr>
        <sz val="16"/>
        <rFont val="Times New Roman"/>
        <charset val="134"/>
      </rPr>
      <t>1.</t>
    </r>
    <r>
      <rPr>
        <sz val="16"/>
        <rFont val="方正仿宋_GBK"/>
        <charset val="134"/>
      </rPr>
      <t>颅脑穿刺引流按每钻孔计为一次。</t>
    </r>
    <r>
      <rPr>
        <sz val="16"/>
        <rFont val="Times New Roman"/>
        <charset val="134"/>
      </rPr>
      <t xml:space="preserve">
2.</t>
    </r>
    <r>
      <rPr>
        <sz val="16"/>
        <rFont val="方正仿宋_GBK"/>
        <charset val="134"/>
      </rPr>
      <t>腰大池穿刺引流按每脊柱节段计为一次。</t>
    </r>
  </si>
  <si>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</si>
  <si>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</si>
  <si>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</si>
  <si>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</si>
  <si>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</si>
  <si>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</si>
  <si>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</si>
  <si>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</si>
  <si>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</si>
  <si>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</si>
  <si>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</si>
  <si>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</si>
  <si>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</si>
  <si>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</si>
  <si>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</si>
  <si>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</si>
  <si>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储液装置</t>
  </si>
  <si>
    <r>
      <rPr>
        <sz val="16"/>
        <rFont val="Times New Roman"/>
        <charset val="134"/>
      </rPr>
      <t>1.</t>
    </r>
    <r>
      <rPr>
        <sz val="16"/>
        <rFont val="方正仿宋_GBK"/>
        <charset val="134"/>
      </rPr>
      <t>储液装置包含药物泵。</t>
    </r>
    <r>
      <rPr>
        <sz val="16"/>
        <rFont val="Times New Roman"/>
        <charset val="134"/>
      </rPr>
      <t xml:space="preserve">
2.</t>
    </r>
    <r>
      <rPr>
        <sz val="16"/>
        <rFont val="方正仿宋_GBK"/>
        <charset val="134"/>
      </rPr>
      <t>通过储液装置穿刺向颅内注射药物参照一般治疗中注射项目收费。</t>
    </r>
    <r>
      <rPr>
        <sz val="16"/>
        <rFont val="Times New Roman"/>
        <charset val="134"/>
      </rPr>
      <t xml:space="preserve">
3.</t>
    </r>
    <r>
      <rPr>
        <sz val="16"/>
        <rFont val="方正仿宋_GBK"/>
        <charset val="134"/>
      </rPr>
      <t>同台手术不得同时收取</t>
    </r>
    <r>
      <rPr>
        <sz val="16"/>
        <rFont val="Times New Roman"/>
        <charset val="134"/>
      </rPr>
      <t>“</t>
    </r>
    <r>
      <rPr>
        <sz val="16"/>
        <rFont val="方正仿宋_GBK"/>
        <charset val="134"/>
      </rPr>
      <t>颅内储液装置取出费</t>
    </r>
    <r>
      <rPr>
        <sz val="16"/>
        <rFont val="Times New Roman"/>
        <charset val="134"/>
      </rPr>
      <t>”</t>
    </r>
    <r>
      <rPr>
        <sz val="16"/>
        <rFont val="方正仿宋_GBK"/>
        <charset val="134"/>
      </rPr>
      <t>。</t>
    </r>
  </si>
  <si>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</si>
  <si>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</si>
  <si>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</si>
  <si>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</si>
  <si>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</si>
  <si>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</si>
  <si>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</si>
  <si>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</si>
  <si>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</si>
  <si>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</si>
  <si>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</si>
  <si>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</si>
  <si>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</si>
  <si>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</si>
  <si>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</si>
  <si>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</si>
  <si>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</si>
  <si>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</si>
  <si>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</si>
  <si>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</si>
  <si>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</si>
  <si>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</si>
  <si>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</si>
  <si>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</si>
  <si>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一次性电极、生物胶、硬膜修补材料</t>
  </si>
  <si>
    <t>013302000250001</t>
  </si>
  <si>
    <t>颅内病变切除费（常规）-儿童（加收）</t>
  </si>
  <si>
    <t>013302000260000</t>
  </si>
  <si>
    <t>颅内病变切除费（复杂）</t>
  </si>
  <si>
    <t>通过去除、离断、毁损等手术方式治疗复杂颅内病变。</t>
  </si>
  <si>
    <t>人工血管、生物胶、栓塞剂、微型血管或血管阻断夹</t>
  </si>
  <si>
    <r>
      <rPr>
        <sz val="16"/>
        <rFont val="方正仿宋_GBK"/>
        <charset val="134"/>
      </rPr>
      <t>本项目所称</t>
    </r>
    <r>
      <rPr>
        <sz val="16"/>
        <rFont val="Times New Roman"/>
        <charset val="134"/>
      </rPr>
      <t>“</t>
    </r>
    <r>
      <rPr>
        <sz val="16"/>
        <rFont val="方正仿宋_GBK"/>
        <charset val="134"/>
      </rPr>
      <t>复杂</t>
    </r>
    <r>
      <rPr>
        <sz val="16"/>
        <rFont val="Times New Roman"/>
        <charset val="134"/>
      </rPr>
      <t>”</t>
    </r>
    <r>
      <rPr>
        <sz val="16"/>
        <rFont val="方正仿宋_GBK"/>
        <charset val="134"/>
      </rPr>
      <t>指：幕下病变、累及重要血管（浅部及深部动静脉、静脉窦）、累及功能区、血管病变、多个病灶切除、病变最大径大于</t>
    </r>
    <r>
      <rPr>
        <sz val="16"/>
        <rFont val="Times New Roman"/>
        <charset val="134"/>
      </rPr>
      <t>30mm</t>
    </r>
    <r>
      <rPr>
        <sz val="16"/>
        <rFont val="方正仿宋_GBK"/>
        <charset val="134"/>
      </rPr>
      <t>、病变弥散。</t>
    </r>
  </si>
  <si>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</si>
  <si>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</si>
  <si>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</si>
  <si>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</si>
  <si>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</si>
  <si>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</si>
  <si>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</si>
  <si>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</si>
  <si>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</si>
  <si>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</si>
  <si>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r>
      <rPr>
        <sz val="16"/>
        <rFont val="方正仿宋_GBK"/>
        <charset val="134"/>
      </rPr>
      <t>本项目所称</t>
    </r>
    <r>
      <rPr>
        <sz val="16"/>
        <rFont val="Times New Roman"/>
        <charset val="134"/>
      </rPr>
      <t>“</t>
    </r>
    <r>
      <rPr>
        <sz val="16"/>
        <rFont val="方正仿宋_GBK"/>
        <charset val="134"/>
      </rPr>
      <t>复杂</t>
    </r>
    <r>
      <rPr>
        <sz val="16"/>
        <rFont val="Times New Roman"/>
        <charset val="134"/>
      </rPr>
      <t>”</t>
    </r>
    <r>
      <rPr>
        <sz val="16"/>
        <rFont val="方正仿宋_GBK"/>
        <charset val="134"/>
      </rPr>
      <t>指：病变累及硬膜内的脑与神经结构、累及重要的脑血管（浅部及深部动静脉、静脉窦）、血管病变、多个病灶切除、病变最大径大于</t>
    </r>
    <r>
      <rPr>
        <sz val="16"/>
        <rFont val="Times New Roman"/>
        <charset val="134"/>
      </rPr>
      <t>30mm</t>
    </r>
    <r>
      <rPr>
        <sz val="16"/>
        <rFont val="方正仿宋_GBK"/>
        <charset val="134"/>
      </rPr>
      <t>、病变弥散。</t>
    </r>
  </si>
  <si>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</si>
  <si>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</si>
  <si>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</si>
  <si>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</si>
  <si>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</si>
  <si>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</si>
  <si>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假体</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</si>
  <si>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</si>
  <si>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</si>
  <si>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</si>
  <si>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</si>
  <si>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</si>
  <si>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</si>
  <si>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</si>
  <si>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修补材料</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</si>
  <si>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</si>
  <si>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</si>
  <si>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</si>
  <si>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</si>
  <si>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</si>
  <si>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</si>
  <si>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</si>
  <si>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</si>
  <si>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</si>
  <si>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</si>
  <si>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</si>
  <si>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</si>
  <si>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</si>
  <si>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</si>
  <si>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</si>
  <si>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</si>
  <si>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</si>
  <si>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</si>
  <si>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</si>
  <si>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</si>
  <si>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</si>
  <si>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</si>
  <si>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</si>
  <si>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</si>
  <si>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</si>
  <si>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</si>
  <si>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</si>
  <si>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</si>
  <si>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</si>
  <si>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</si>
  <si>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</si>
  <si>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</si>
  <si>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</si>
  <si>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重建硬膜及骨性材料</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</si>
  <si>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</si>
  <si>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</si>
  <si>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</si>
  <si>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</si>
  <si>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</si>
  <si>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</si>
  <si>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动脉瘤夹</t>
  </si>
  <si>
    <r>
      <rPr>
        <sz val="16"/>
        <rFont val="Times New Roman"/>
        <charset val="134"/>
      </rPr>
      <t>1.</t>
    </r>
    <r>
      <rPr>
        <sz val="16"/>
        <rFont val="方正仿宋_GBK"/>
        <charset val="134"/>
      </rPr>
      <t>次指</t>
    </r>
    <r>
      <rPr>
        <sz val="16"/>
        <rFont val="Times New Roman"/>
        <charset val="134"/>
      </rPr>
      <t>1</t>
    </r>
    <r>
      <rPr>
        <sz val="16"/>
        <rFont val="方正仿宋_GBK"/>
        <charset val="134"/>
      </rPr>
      <t>个动脉瘤，每增加</t>
    </r>
    <r>
      <rPr>
        <sz val="16"/>
        <rFont val="Times New Roman"/>
        <charset val="134"/>
      </rPr>
      <t>1</t>
    </r>
    <r>
      <rPr>
        <sz val="16"/>
        <rFont val="方正仿宋_GBK"/>
        <charset val="134"/>
      </rPr>
      <t>个动脉瘤加收</t>
    </r>
    <r>
      <rPr>
        <sz val="16"/>
        <rFont val="Times New Roman"/>
        <charset val="134"/>
      </rPr>
      <t>15%</t>
    </r>
    <r>
      <rPr>
        <sz val="16"/>
        <rFont val="方正仿宋_GBK"/>
        <charset val="134"/>
      </rPr>
      <t>。</t>
    </r>
    <r>
      <rPr>
        <sz val="16"/>
        <rFont val="Times New Roman"/>
        <charset val="134"/>
      </rPr>
      <t xml:space="preserve">
2.</t>
    </r>
    <r>
      <rPr>
        <sz val="16"/>
        <rFont val="方正仿宋_GBK"/>
        <charset val="134"/>
      </rPr>
      <t>大型动脉瘤指最大径</t>
    </r>
    <r>
      <rPr>
        <sz val="16"/>
        <rFont val="Times New Roman"/>
        <charset val="134"/>
      </rPr>
      <t>15mm</t>
    </r>
    <r>
      <rPr>
        <sz val="16"/>
        <rFont val="方正仿宋_GBK"/>
        <charset val="134"/>
      </rPr>
      <t>以上。</t>
    </r>
  </si>
  <si>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</si>
  <si>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</si>
  <si>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</si>
  <si>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</si>
  <si>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</si>
  <si>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</si>
  <si>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</si>
  <si>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</si>
  <si>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</si>
  <si>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</si>
  <si>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血管夹</t>
  </si>
  <si>
    <r>
      <rPr>
        <sz val="16"/>
        <rFont val="方正仿宋_GBK"/>
        <charset val="134"/>
      </rPr>
      <t>次指</t>
    </r>
    <r>
      <rPr>
        <sz val="16"/>
        <rFont val="Times New Roman"/>
        <charset val="134"/>
      </rPr>
      <t>1</t>
    </r>
    <r>
      <rPr>
        <sz val="16"/>
        <rFont val="方正仿宋_GBK"/>
        <charset val="134"/>
      </rPr>
      <t>条血管，每增加</t>
    </r>
    <r>
      <rPr>
        <sz val="16"/>
        <rFont val="Times New Roman"/>
        <charset val="134"/>
      </rPr>
      <t>1</t>
    </r>
    <r>
      <rPr>
        <sz val="16"/>
        <rFont val="方正仿宋_GBK"/>
        <charset val="134"/>
      </rPr>
      <t>条血管按</t>
    </r>
    <r>
      <rPr>
        <sz val="16"/>
        <rFont val="Times New Roman"/>
        <charset val="134"/>
      </rPr>
      <t>500</t>
    </r>
    <r>
      <rPr>
        <sz val="16"/>
        <rFont val="方正仿宋_GBK"/>
        <charset val="134"/>
      </rPr>
      <t>元收费。</t>
    </r>
  </si>
  <si>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</si>
  <si>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</si>
  <si>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</si>
  <si>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</si>
  <si>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</si>
  <si>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</si>
  <si>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</si>
  <si>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</si>
  <si>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</si>
  <si>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</si>
  <si>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</si>
  <si>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</si>
  <si>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</si>
  <si>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</si>
  <si>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分流管</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</si>
  <si>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</si>
  <si>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</si>
  <si>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</si>
  <si>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</si>
  <si>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</si>
  <si>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</si>
  <si>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</si>
  <si>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</si>
  <si>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</si>
  <si>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</si>
  <si>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</si>
  <si>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</si>
  <si>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</si>
  <si>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</si>
  <si>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监护材料</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</si>
  <si>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</si>
  <si>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</si>
  <si>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</si>
  <si>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</si>
  <si>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</si>
  <si>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</si>
  <si>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</si>
  <si>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</si>
  <si>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</si>
  <si>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</si>
  <si>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</si>
  <si>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</si>
  <si>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</si>
  <si>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</si>
  <si>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</si>
  <si>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</si>
  <si>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</si>
  <si>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</si>
  <si>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</si>
  <si>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</si>
  <si>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</si>
  <si>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</si>
  <si>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</si>
  <si>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</si>
  <si>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</si>
  <si>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</si>
  <si>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</si>
  <si>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</si>
  <si>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</si>
  <si>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动脉瘤夹及显微银夹</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</si>
  <si>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</si>
  <si>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</si>
  <si>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</si>
  <si>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</si>
  <si>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</si>
  <si>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</si>
  <si>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</si>
  <si>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</si>
  <si>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</si>
  <si>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</si>
  <si>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</si>
  <si>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</si>
  <si>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</si>
  <si>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</si>
  <si>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</si>
  <si>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</si>
  <si>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</si>
  <si>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</si>
  <si>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</si>
  <si>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</si>
  <si>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</si>
  <si>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</si>
  <si>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</si>
  <si>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</si>
  <si>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</si>
  <si>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</si>
  <si>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</si>
  <si>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</si>
  <si>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</si>
  <si>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</si>
  <si>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</si>
  <si>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</si>
  <si>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</si>
  <si>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</si>
  <si>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</si>
  <si>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</si>
  <si>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</si>
  <si>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</si>
  <si>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013302000520000</t>
  </si>
  <si>
    <t>颅神经切断费</t>
  </si>
  <si>
    <t>通过手术全部或部分切除颅神经。</t>
  </si>
  <si>
    <t>所定价格涵盖手术计划、术区准备、消毒铺巾、定位、开颅、探查、神经切断、关颅等步骤所需的人力资源和基本物质资源消耗。</t>
  </si>
  <si>
    <r>
      <rPr>
        <sz val="16"/>
        <rFont val="Times New Roman"/>
        <charset val="134"/>
      </rPr>
      <t>1.</t>
    </r>
    <r>
      <rPr>
        <sz val="16"/>
        <rFont val="方正仿宋_GBK"/>
        <charset val="134"/>
      </rPr>
      <t>本项目所称</t>
    </r>
    <r>
      <rPr>
        <sz val="16"/>
        <rFont val="Times New Roman"/>
        <charset val="134"/>
      </rPr>
      <t>“</t>
    </r>
    <r>
      <rPr>
        <sz val="16"/>
        <rFont val="方正仿宋_GBK"/>
        <charset val="134"/>
      </rPr>
      <t>颅神经</t>
    </r>
    <r>
      <rPr>
        <sz val="16"/>
        <rFont val="Times New Roman"/>
        <charset val="134"/>
      </rPr>
      <t>”</t>
    </r>
    <r>
      <rPr>
        <sz val="16"/>
        <rFont val="方正仿宋_GBK"/>
        <charset val="134"/>
      </rPr>
      <t>指：位于颅内和颅底、眼眶、颈深部的十二对颅神经部分。</t>
    </r>
    <r>
      <rPr>
        <sz val="16"/>
        <rFont val="Times New Roman"/>
        <charset val="134"/>
      </rPr>
      <t xml:space="preserve">
2.</t>
    </r>
    <r>
      <rPr>
        <sz val="16"/>
        <rFont val="方正仿宋_GBK"/>
        <charset val="134"/>
      </rPr>
      <t>同一神经切断费不得与松解费同时收取。</t>
    </r>
  </si>
  <si>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</si>
  <si>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</si>
  <si>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</si>
  <si>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</si>
  <si>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</si>
  <si>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</si>
  <si>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r>
      <rPr>
        <sz val="16"/>
        <rFont val="Times New Roman"/>
        <charset val="134"/>
      </rPr>
      <t>1.</t>
    </r>
    <r>
      <rPr>
        <sz val="16"/>
        <rFont val="方正仿宋_GBK"/>
        <charset val="134"/>
      </rPr>
      <t>本项目所称</t>
    </r>
    <r>
      <rPr>
        <sz val="16"/>
        <rFont val="Times New Roman"/>
        <charset val="134"/>
      </rPr>
      <t>“</t>
    </r>
    <r>
      <rPr>
        <sz val="16"/>
        <rFont val="方正仿宋_GBK"/>
        <charset val="134"/>
      </rPr>
      <t>脊髓及脊神经</t>
    </r>
    <r>
      <rPr>
        <sz val="16"/>
        <rFont val="Times New Roman"/>
        <charset val="134"/>
      </rPr>
      <t>”</t>
    </r>
    <r>
      <rPr>
        <sz val="16"/>
        <rFont val="方正仿宋_GBK"/>
        <charset val="134"/>
      </rPr>
      <t>指：位于椎管内及椎间孔周围的脊神经部分。</t>
    </r>
    <r>
      <rPr>
        <sz val="16"/>
        <rFont val="Times New Roman"/>
        <charset val="134"/>
      </rPr>
      <t xml:space="preserve">
2.</t>
    </r>
    <r>
      <rPr>
        <sz val="16"/>
        <rFont val="方正仿宋_GBK"/>
        <charset val="134"/>
      </rPr>
      <t>同一神经切断费不得与松解费同时收取。</t>
    </r>
  </si>
  <si>
    <t>013302000530001</t>
  </si>
  <si>
    <t>脊髓及脊神经切断费-儿童（加收）</t>
  </si>
  <si>
    <t>013302000540000</t>
  </si>
  <si>
    <t>内脏神经切断费</t>
  </si>
  <si>
    <t>通过手术全部或部分切除内脏神经。</t>
  </si>
  <si>
    <r>
      <rPr>
        <sz val="16"/>
        <rFont val="Times New Roman"/>
        <charset val="134"/>
      </rPr>
      <t>1.</t>
    </r>
    <r>
      <rPr>
        <sz val="16"/>
        <rFont val="方正仿宋_GBK"/>
        <charset val="134"/>
      </rPr>
      <t>本项目所称</t>
    </r>
    <r>
      <rPr>
        <sz val="16"/>
        <rFont val="Times New Roman"/>
        <charset val="134"/>
      </rPr>
      <t>“</t>
    </r>
    <r>
      <rPr>
        <sz val="16"/>
        <rFont val="方正仿宋_GBK"/>
        <charset val="134"/>
      </rPr>
      <t>内脏神经</t>
    </r>
    <r>
      <rPr>
        <sz val="16"/>
        <rFont val="Times New Roman"/>
        <charset val="134"/>
      </rPr>
      <t>”</t>
    </r>
    <r>
      <rPr>
        <sz val="16"/>
        <rFont val="方正仿宋_GBK"/>
        <charset val="134"/>
      </rPr>
      <t>指：分布在胸腔、腹腔及盆腔脏器的神经。</t>
    </r>
    <r>
      <rPr>
        <sz val="16"/>
        <rFont val="Times New Roman"/>
        <charset val="134"/>
      </rPr>
      <t xml:space="preserve">
2.</t>
    </r>
    <r>
      <rPr>
        <sz val="16"/>
        <rFont val="方正仿宋_GBK"/>
        <charset val="134"/>
      </rPr>
      <t>同一神经切断费不得与松解费同时收取。</t>
    </r>
  </si>
  <si>
    <t>013302000540001</t>
  </si>
  <si>
    <t>内脏神经切断费-儿童（加收）</t>
  </si>
  <si>
    <t>013302000550000</t>
  </si>
  <si>
    <t>周围神经切断费</t>
  </si>
  <si>
    <t>通过手术全部或部分切除周围神经。</t>
  </si>
  <si>
    <r>
      <rPr>
        <sz val="16"/>
        <rFont val="Times New Roman"/>
        <charset val="134"/>
      </rPr>
      <t>1.</t>
    </r>
    <r>
      <rPr>
        <sz val="16"/>
        <rFont val="方正仿宋_GBK"/>
        <charset val="134"/>
      </rPr>
      <t>本项目所称</t>
    </r>
    <r>
      <rPr>
        <sz val="16"/>
        <rFont val="Times New Roman"/>
        <charset val="134"/>
      </rPr>
      <t>“</t>
    </r>
    <r>
      <rPr>
        <sz val="16"/>
        <rFont val="方正仿宋_GBK"/>
        <charset val="134"/>
      </rPr>
      <t>周围神经</t>
    </r>
    <r>
      <rPr>
        <sz val="16"/>
        <rFont val="Times New Roman"/>
        <charset val="134"/>
      </rPr>
      <t>”</t>
    </r>
    <r>
      <rPr>
        <sz val="16"/>
        <rFont val="方正仿宋_GBK"/>
        <charset val="134"/>
      </rPr>
      <t>指：位于头面部、躯干及四肢的颅神经和脊神经主干或分支。</t>
    </r>
    <r>
      <rPr>
        <sz val="16"/>
        <rFont val="Times New Roman"/>
        <charset val="134"/>
      </rPr>
      <t xml:space="preserve">
2.</t>
    </r>
    <r>
      <rPr>
        <sz val="16"/>
        <rFont val="方正仿宋_GBK"/>
        <charset val="134"/>
      </rPr>
      <t>同一神经切断费不得与松解费同时收取。</t>
    </r>
  </si>
  <si>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</si>
  <si>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</si>
  <si>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</si>
  <si>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</si>
  <si>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</si>
  <si>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</si>
  <si>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r>
      <rPr>
        <sz val="16"/>
        <rFont val="Times New Roman"/>
        <charset val="134"/>
      </rPr>
      <t>1.</t>
    </r>
    <r>
      <rPr>
        <sz val="16"/>
        <rFont val="方正仿宋_GBK"/>
        <charset val="134"/>
      </rPr>
      <t>本项目所称</t>
    </r>
    <r>
      <rPr>
        <sz val="16"/>
        <rFont val="Times New Roman"/>
        <charset val="134"/>
      </rPr>
      <t>“</t>
    </r>
    <r>
      <rPr>
        <sz val="16"/>
        <rFont val="方正仿宋_GBK"/>
        <charset val="134"/>
      </rPr>
      <t>颅神经</t>
    </r>
    <r>
      <rPr>
        <sz val="16"/>
        <rFont val="Times New Roman"/>
        <charset val="134"/>
      </rPr>
      <t>”</t>
    </r>
    <r>
      <rPr>
        <sz val="16"/>
        <rFont val="方正仿宋_GBK"/>
        <charset val="134"/>
      </rPr>
      <t>指：位于颅内和颅底、眼眶、颈深部的十二对颅神经部分。</t>
    </r>
    <r>
      <rPr>
        <sz val="16"/>
        <rFont val="Times New Roman"/>
        <charset val="134"/>
      </rPr>
      <t xml:space="preserve">
2.</t>
    </r>
    <r>
      <rPr>
        <sz val="16"/>
        <rFont val="方正仿宋_GBK"/>
        <charset val="134"/>
      </rPr>
      <t>同一神经松解费不得与切断费同时收取。</t>
    </r>
  </si>
  <si>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</si>
  <si>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</si>
  <si>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</si>
  <si>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</si>
  <si>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</si>
  <si>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</si>
  <si>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r>
      <rPr>
        <sz val="16"/>
        <rFont val="Times New Roman"/>
        <charset val="134"/>
      </rPr>
      <t>1.</t>
    </r>
    <r>
      <rPr>
        <sz val="16"/>
        <rFont val="方正仿宋_GBK"/>
        <charset val="134"/>
      </rPr>
      <t>本项目所称</t>
    </r>
    <r>
      <rPr>
        <sz val="16"/>
        <rFont val="Times New Roman"/>
        <charset val="134"/>
      </rPr>
      <t>“</t>
    </r>
    <r>
      <rPr>
        <sz val="16"/>
        <rFont val="方正仿宋_GBK"/>
        <charset val="134"/>
      </rPr>
      <t>脊髓及脊神经</t>
    </r>
    <r>
      <rPr>
        <sz val="16"/>
        <rFont val="Times New Roman"/>
        <charset val="134"/>
      </rPr>
      <t>”</t>
    </r>
    <r>
      <rPr>
        <sz val="16"/>
        <rFont val="方正仿宋_GBK"/>
        <charset val="134"/>
      </rPr>
      <t>指：位于椎管内及椎间孔周围的脊神经部分。</t>
    </r>
    <r>
      <rPr>
        <sz val="16"/>
        <rFont val="Times New Roman"/>
        <charset val="134"/>
      </rPr>
      <t xml:space="preserve">
2.</t>
    </r>
    <r>
      <rPr>
        <sz val="16"/>
        <rFont val="方正仿宋_GBK"/>
        <charset val="134"/>
      </rPr>
      <t>同一神经松解费不得与切断费同时收取。</t>
    </r>
  </si>
  <si>
    <t>013302000570001</t>
  </si>
  <si>
    <t>脊髓及神经根松解费-儿童（加收）</t>
  </si>
  <si>
    <t>013302000580000</t>
  </si>
  <si>
    <t>内脏神经松解费</t>
  </si>
  <si>
    <t>通过手术松解内脏神经粘连。</t>
  </si>
  <si>
    <r>
      <rPr>
        <sz val="16"/>
        <rFont val="Times New Roman"/>
        <charset val="134"/>
      </rPr>
      <t>1.</t>
    </r>
    <r>
      <rPr>
        <sz val="16"/>
        <rFont val="方正仿宋_GBK"/>
        <charset val="134"/>
      </rPr>
      <t>本项目所称</t>
    </r>
    <r>
      <rPr>
        <sz val="16"/>
        <rFont val="Times New Roman"/>
        <charset val="134"/>
      </rPr>
      <t>“</t>
    </r>
    <r>
      <rPr>
        <sz val="16"/>
        <rFont val="方正仿宋_GBK"/>
        <charset val="134"/>
      </rPr>
      <t>内脏神经</t>
    </r>
    <r>
      <rPr>
        <sz val="16"/>
        <rFont val="Times New Roman"/>
        <charset val="134"/>
      </rPr>
      <t>”</t>
    </r>
    <r>
      <rPr>
        <sz val="16"/>
        <rFont val="方正仿宋_GBK"/>
        <charset val="134"/>
      </rPr>
      <t>指：分布在胸腔、腹腔及盆腔脏器的神经。</t>
    </r>
    <r>
      <rPr>
        <sz val="16"/>
        <rFont val="Times New Roman"/>
        <charset val="134"/>
      </rPr>
      <t xml:space="preserve">
2.</t>
    </r>
    <r>
      <rPr>
        <sz val="16"/>
        <rFont val="方正仿宋_GBK"/>
        <charset val="134"/>
      </rPr>
      <t>同一神经松解费不得与切断费同时收取。</t>
    </r>
  </si>
  <si>
    <t>013302000580001</t>
  </si>
  <si>
    <t>内脏神经松解费-儿童（加收）</t>
  </si>
  <si>
    <t>013302000590000</t>
  </si>
  <si>
    <t>周围神经松解费</t>
  </si>
  <si>
    <t>通过手术松解周围神经粘连。</t>
  </si>
  <si>
    <r>
      <rPr>
        <sz val="16"/>
        <rFont val="Times New Roman"/>
        <charset val="134"/>
      </rPr>
      <t>1.</t>
    </r>
    <r>
      <rPr>
        <sz val="16"/>
        <rFont val="方正仿宋_GBK"/>
        <charset val="134"/>
      </rPr>
      <t>本项目所称</t>
    </r>
    <r>
      <rPr>
        <sz val="16"/>
        <rFont val="Times New Roman"/>
        <charset val="134"/>
      </rPr>
      <t>“</t>
    </r>
    <r>
      <rPr>
        <sz val="16"/>
        <rFont val="方正仿宋_GBK"/>
        <charset val="134"/>
      </rPr>
      <t>周围神经</t>
    </r>
    <r>
      <rPr>
        <sz val="16"/>
        <rFont val="Times New Roman"/>
        <charset val="134"/>
      </rPr>
      <t>”</t>
    </r>
    <r>
      <rPr>
        <sz val="16"/>
        <rFont val="方正仿宋_GBK"/>
        <charset val="134"/>
      </rPr>
      <t>指：位于头面部、躯干的颅神经和脊神经主干或分支。</t>
    </r>
    <r>
      <rPr>
        <sz val="16"/>
        <rFont val="Times New Roman"/>
        <charset val="134"/>
      </rPr>
      <t xml:space="preserve">
2.</t>
    </r>
    <r>
      <rPr>
        <sz val="16"/>
        <rFont val="方正仿宋_GBK"/>
        <charset val="134"/>
      </rPr>
      <t>同一神经松解费不得与切断费同时收取。</t>
    </r>
    <r>
      <rPr>
        <sz val="16"/>
        <rFont val="Times New Roman"/>
        <charset val="134"/>
      </rPr>
      <t xml:space="preserve">
3.</t>
    </r>
    <r>
      <rPr>
        <sz val="16"/>
        <rFont val="方正仿宋_GBK"/>
        <charset val="134"/>
      </rPr>
      <t>肢体神经松解按照骨骼肌肉系统类立项指南中的</t>
    </r>
    <r>
      <rPr>
        <sz val="16"/>
        <rFont val="Times New Roman"/>
        <charset val="134"/>
      </rPr>
      <t>“</t>
    </r>
    <r>
      <rPr>
        <sz val="16"/>
        <rFont val="方正仿宋_GBK"/>
        <charset val="134"/>
      </rPr>
      <t>肢体神经松解费</t>
    </r>
    <r>
      <rPr>
        <sz val="16"/>
        <rFont val="Times New Roman"/>
        <charset val="134"/>
      </rPr>
      <t>”</t>
    </r>
    <r>
      <rPr>
        <sz val="16"/>
        <rFont val="方正仿宋_GBK"/>
        <charset val="134"/>
      </rPr>
      <t>收取。</t>
    </r>
  </si>
  <si>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</si>
  <si>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</si>
  <si>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</si>
  <si>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</si>
  <si>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</si>
  <si>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</si>
  <si>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移植材料</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</si>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</sst>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1"/>
      <color theme="1"/>
      <name val="方正仿宋_GBK"/>
      <charset val="134"/>
    </font>
    <font>
      <sz val="20"/>
      <name val="黑体"/>
      <charset val="134"/>
    </font>
    <font>
      <sz val="28"/>
      <name val="方正小标宋_GBK"/>
      <charset val="134"/>
    </font>
    <font>
      <sz val="16"/>
      <name val="方正仿宋_GBK"/>
      <charset val="134"/>
    </font>
    <font>
      <sz val="20"/>
      <name val="方正黑体_GBK"/>
      <charset val="134"/>
    </font>
    <font>
      <sz val="20"/>
      <name val="方正黑体_GBK"/>
      <charset val="0"/>
    </font>
    <font>
      <sz val="16"/>
      <color indexed="8"/>
      <name val="Times New Roman"/>
      <charset val="134"/>
    </font>
    <font>
      <sz val="16"/>
      <name val="Times New Roman"/>
      <charset val="134"/>
    </font>
    <font>
      <sz val="16"/>
      <name val="宋体"/>
      <charset val="134"/>
    </font>
    <font>
      <sz val="16"/>
      <color rgb="FF000000"/>
      <name val="宋体"/>
      <charset val="134"/>
    </font>
    <font>
      <sz val="28"/>
      <name val="方正仿宋_GBK"/>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pplyProtection="0">
      <alignment vertical="center"/>
    </xf>
    <xf numFmtId="0" fontId="33" fillId="0" borderId="0">
      <alignment vertical="top" wrapText="1"/>
    </xf>
    <xf numFmtId="0" fontId="0" fillId="0" borderId="0">
      <alignment vertical="center"/>
    </xf>
    <xf numFmtId="0" fontId="0" fillId="0" borderId="0">
      <alignment vertical="center"/>
    </xf>
  </cellStyleXfs>
  <cellXfs count="33">
    <xf numFmtId="0" fontId="0" fillId="0" borderId="0" xfId="0">
      <alignment vertical="center"/>
    </xf>
    <xf numFmtId="0" fontId="0" fillId="0" borderId="0" xfId="0" applyFill="1" applyAlignment="1">
      <alignment vertical="center"/>
    </xf>
    <xf numFmtId="0" fontId="0" fillId="0" borderId="0" xfId="0" applyFill="1" applyAlignment="1">
      <alignment horizontal="left" vertical="center"/>
    </xf>
    <xf numFmtId="176" fontId="0" fillId="0" borderId="0" xfId="0" applyNumberFormat="1" applyFill="1" applyAlignment="1">
      <alignment vertical="center"/>
    </xf>
    <xf numFmtId="0" fontId="1"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76" fontId="3" fillId="0" borderId="0" xfId="0" applyNumberFormat="1" applyFont="1" applyFill="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 fillId="0" borderId="0" xfId="0" applyFont="1" applyFill="1" applyAlignment="1">
      <alignment horizontal="left" vertical="center"/>
    </xf>
    <xf numFmtId="0" fontId="11" fillId="0" borderId="0" xfId="0" applyFont="1" applyFill="1" applyAlignment="1">
      <alignment horizontal="center" vertical="center" wrapText="1"/>
    </xf>
    <xf numFmtId="0" fontId="8"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1" xfId="0" applyFont="1" applyFill="1" applyBorder="1" applyAlignment="1">
      <alignment vertical="center"/>
    </xf>
    <xf numFmtId="0" fontId="7"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_Sheet1"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1"/>
  <sheetViews>
    <sheetView tabSelected="1" view="pageBreakPreview" zoomScale="70" zoomScalePageLayoutView="50" zoomScaleNormal="40" topLeftCell="A3" workbookViewId="0">
      <selection activeCell="K13" sqref="K13"/>
    </sheetView>
  </sheetViews>
  <sheetFormatPr defaultColWidth="9" defaultRowHeight="15"/>
  <cols>
    <col min="1" max="1" width="7.5" style="1" customWidth="1"/>
    <col min="2" max="2" width="16.7916666666667" style="1" customWidth="1"/>
    <col min="3" max="3" width="17.5" style="1" customWidth="1"/>
    <col min="4" max="4" width="36.425" style="2" customWidth="1"/>
    <col min="5" max="5" width="44.4583333333333" style="2" customWidth="1"/>
    <col min="6" max="6" width="12.0416666666667" style="1" customWidth="1"/>
    <col min="7" max="7" width="19.8166666666667" style="1" customWidth="1"/>
    <col min="8" max="8" width="10.2166666666667" style="3" customWidth="1"/>
    <col min="9" max="9" width="10" style="3" customWidth="1"/>
    <col min="10" max="10" width="11.125" style="3" customWidth="1"/>
    <col min="11" max="11" width="29.4666666666667" style="4" customWidth="1"/>
    <col min="12" max="12" width="9.78333333333333" style="1" customWidth="1"/>
    <col min="13" max="16384" width="9" style="1"/>
  </cols>
  <sheetData>
    <row r="1" ht="33" customHeight="1" spans="1:11">
      <c r="A1" s="5" t="s">
        <v>0</v>
      </c>
      <c r="K1" s="23"/>
    </row>
    <row r="2" customFormat="1" ht="36.75" spans="1:12">
      <c r="A2" s="6" t="s">
        <v>1</v>
      </c>
      <c r="B2" s="6"/>
      <c r="C2" s="6"/>
      <c r="D2" s="7"/>
      <c r="E2" s="7"/>
      <c r="F2" s="6"/>
      <c r="G2" s="6"/>
      <c r="H2" s="8"/>
      <c r="I2" s="8"/>
      <c r="J2" s="8"/>
      <c r="K2" s="24"/>
      <c r="L2" s="6"/>
    </row>
    <row r="3" customFormat="1" ht="409" customHeight="1" spans="1:12">
      <c r="A3" s="9" t="s">
        <v>2</v>
      </c>
      <c r="B3" s="9"/>
      <c r="C3" s="9"/>
      <c r="D3" s="9"/>
      <c r="E3" s="9"/>
      <c r="F3" s="9"/>
      <c r="G3" s="9"/>
      <c r="H3" s="10"/>
      <c r="I3" s="10"/>
      <c r="J3" s="10"/>
      <c r="K3" s="9"/>
      <c r="L3" s="9"/>
    </row>
    <row r="4" customFormat="1" ht="309" customHeight="1" spans="1:12">
      <c r="A4" s="9"/>
      <c r="B4" s="9"/>
      <c r="C4" s="9"/>
      <c r="D4" s="9"/>
      <c r="E4" s="9"/>
      <c r="F4" s="9"/>
      <c r="G4" s="9"/>
      <c r="H4" s="10"/>
      <c r="I4" s="10"/>
      <c r="J4" s="10"/>
      <c r="K4" s="9"/>
      <c r="L4" s="9"/>
    </row>
    <row r="5" customFormat="1" ht="40" customHeight="1" spans="1:12">
      <c r="A5" s="11" t="s">
        <v>3</v>
      </c>
      <c r="B5" s="11" t="s">
        <v>4</v>
      </c>
      <c r="C5" s="11" t="s">
        <v>5</v>
      </c>
      <c r="D5" s="11" t="s">
        <v>6</v>
      </c>
      <c r="E5" s="11" t="s">
        <v>7</v>
      </c>
      <c r="F5" s="11" t="s">
        <v>8</v>
      </c>
      <c r="G5" s="11" t="s">
        <v>9</v>
      </c>
      <c r="H5" s="12" t="s">
        <v>10</v>
      </c>
      <c r="I5" s="12"/>
      <c r="J5" s="12"/>
      <c r="K5" s="11" t="s">
        <v>11</v>
      </c>
      <c r="L5" s="11" t="s">
        <v>12</v>
      </c>
    </row>
    <row r="6" customFormat="1" ht="40" customHeight="1" spans="1:12">
      <c r="A6" s="13"/>
      <c r="B6" s="11"/>
      <c r="C6" s="11"/>
      <c r="D6" s="11"/>
      <c r="E6" s="11"/>
      <c r="F6" s="11"/>
      <c r="G6" s="11"/>
      <c r="H6" s="14" t="s">
        <v>13</v>
      </c>
      <c r="I6" s="14" t="s">
        <v>14</v>
      </c>
      <c r="J6" s="14" t="s">
        <v>15</v>
      </c>
      <c r="K6" s="11"/>
      <c r="L6" s="11"/>
    </row>
    <row r="7" customFormat="1" ht="149" customHeight="1" spans="1:12">
      <c r="A7" s="15">
        <v>1</v>
      </c>
      <c r="B7" s="33" t="s">
        <v>16</v>
      </c>
      <c r="C7" s="16" t="s">
        <v>17</v>
      </c>
      <c r="D7" s="9" t="s">
        <v>18</v>
      </c>
      <c r="E7" s="9" t="s">
        <v>19</v>
      </c>
      <c r="F7" s="17" t="s">
        <v>20</v>
      </c>
      <c r="G7" s="17" t="s">
        <v>21</v>
      </c>
      <c r="H7" s="18">
        <v>145</v>
      </c>
      <c r="I7" s="19">
        <f t="shared" ref="I7:I48" si="0">ROUND(H7*0.9,0)</f>
        <v>131</v>
      </c>
      <c r="J7" s="19">
        <f t="shared" ref="J7:J48" si="1">ROUND(I7*0.9,0)</f>
        <v>118</v>
      </c>
      <c r="K7" s="25" t="s">
        <v>22</v>
      </c>
      <c r="L7" s="17" t="s">
        <v>23</v>
      </c>
    </row>
    <row r="8" customFormat="1" ht="64" customHeight="1" spans="1:12">
      <c r="A8" s="15">
        <v>2</v>
      </c>
      <c r="B8" s="15" t="s">
        <v>24</v>
      </c>
      <c r="C8" s="16" t="s">
        <v>25</v>
      </c>
      <c r="D8" s="9"/>
      <c r="E8" s="9"/>
      <c r="F8" s="17" t="s">
        <v>20</v>
      </c>
      <c r="G8" s="17"/>
      <c r="H8" s="19">
        <v>21</v>
      </c>
      <c r="I8" s="19">
        <f t="shared" si="0"/>
        <v>19</v>
      </c>
      <c r="J8" s="19">
        <f t="shared" si="1"/>
        <v>17</v>
      </c>
      <c r="K8" s="16"/>
      <c r="L8" s="17" t="s">
        <v>23</v>
      </c>
    </row>
    <row r="9" customFormat="1" ht="111" customHeight="1" spans="1:12">
      <c r="A9" s="15">
        <v>3</v>
      </c>
      <c r="B9" s="15" t="s">
        <v>26</v>
      </c>
      <c r="C9" s="16" t="s">
        <v>27</v>
      </c>
      <c r="D9" s="9"/>
      <c r="E9" s="9"/>
      <c r="F9" s="17" t="s">
        <v>20</v>
      </c>
      <c r="G9" s="17"/>
      <c r="H9" s="18">
        <v>24</v>
      </c>
      <c r="I9" s="19">
        <f t="shared" si="0"/>
        <v>22</v>
      </c>
      <c r="J9" s="19">
        <f t="shared" si="1"/>
        <v>20</v>
      </c>
      <c r="K9" s="16" t="s">
        <v>28</v>
      </c>
      <c r="L9" s="17" t="s">
        <v>23</v>
      </c>
    </row>
    <row r="10" customFormat="1" ht="107" customHeight="1" spans="1:12">
      <c r="A10" s="15">
        <v>4</v>
      </c>
      <c r="B10" s="15" t="s">
        <v>29</v>
      </c>
      <c r="C10" s="16" t="s">
        <v>30</v>
      </c>
      <c r="D10" s="9"/>
      <c r="E10" s="9"/>
      <c r="F10" s="17" t="s">
        <v>20</v>
      </c>
      <c r="G10" s="17"/>
      <c r="H10" s="18">
        <v>24</v>
      </c>
      <c r="I10" s="19">
        <f t="shared" si="0"/>
        <v>22</v>
      </c>
      <c r="J10" s="19">
        <f t="shared" si="1"/>
        <v>20</v>
      </c>
      <c r="K10" s="16" t="s">
        <v>31</v>
      </c>
      <c r="L10" s="17" t="s">
        <v>23</v>
      </c>
    </row>
    <row r="11" customFormat="1" ht="81" spans="1:12">
      <c r="A11" s="15">
        <v>5</v>
      </c>
      <c r="B11" s="15" t="s">
        <v>32</v>
      </c>
      <c r="C11" s="16" t="s">
        <v>33</v>
      </c>
      <c r="D11" s="9"/>
      <c r="E11" s="9"/>
      <c r="F11" s="17" t="s">
        <v>20</v>
      </c>
      <c r="G11" s="17"/>
      <c r="H11" s="18">
        <v>24</v>
      </c>
      <c r="I11" s="19">
        <f t="shared" si="0"/>
        <v>22</v>
      </c>
      <c r="J11" s="19">
        <f t="shared" si="1"/>
        <v>20</v>
      </c>
      <c r="K11" s="25" t="s">
        <v>34</v>
      </c>
      <c r="L11" s="17" t="s">
        <v>23</v>
      </c>
    </row>
    <row r="12" customFormat="1" ht="81" spans="1:12">
      <c r="A12" s="15">
        <v>6</v>
      </c>
      <c r="B12" s="34" t="s">
        <v>35</v>
      </c>
      <c r="C12" s="16" t="s">
        <v>36</v>
      </c>
      <c r="D12" s="9" t="s">
        <v>37</v>
      </c>
      <c r="E12" s="9" t="s">
        <v>38</v>
      </c>
      <c r="F12" s="17" t="s">
        <v>20</v>
      </c>
      <c r="G12" s="17"/>
      <c r="H12" s="19">
        <v>74</v>
      </c>
      <c r="I12" s="19">
        <f t="shared" si="0"/>
        <v>67</v>
      </c>
      <c r="J12" s="19">
        <f t="shared" si="1"/>
        <v>60</v>
      </c>
      <c r="K12" s="16"/>
      <c r="L12" s="17" t="s">
        <v>39</v>
      </c>
    </row>
    <row r="13" customFormat="1" ht="149" customHeight="1" spans="1:12">
      <c r="A13" s="15">
        <v>7</v>
      </c>
      <c r="B13" s="33" t="s">
        <v>40</v>
      </c>
      <c r="C13" s="16" t="s">
        <v>41</v>
      </c>
      <c r="D13" s="9" t="s">
        <v>42</v>
      </c>
      <c r="E13" s="9" t="s">
        <v>43</v>
      </c>
      <c r="F13" s="17" t="s">
        <v>20</v>
      </c>
      <c r="G13" s="17" t="s">
        <v>44</v>
      </c>
      <c r="H13" s="19">
        <v>29</v>
      </c>
      <c r="I13" s="19">
        <f t="shared" si="0"/>
        <v>26</v>
      </c>
      <c r="J13" s="19">
        <f t="shared" si="1"/>
        <v>23</v>
      </c>
      <c r="K13" s="25" t="s">
        <v>45</v>
      </c>
      <c r="L13" s="17" t="s">
        <v>23</v>
      </c>
    </row>
    <row r="14" customFormat="1" ht="60.75" spans="1:12">
      <c r="A14" s="15">
        <v>8</v>
      </c>
      <c r="B14" s="15" t="s">
        <v>46</v>
      </c>
      <c r="C14" s="16" t="s">
        <v>47</v>
      </c>
      <c r="D14" s="9"/>
      <c r="E14" s="9"/>
      <c r="F14" s="17" t="s">
        <v>20</v>
      </c>
      <c r="G14" s="17"/>
      <c r="H14" s="19">
        <v>21</v>
      </c>
      <c r="I14" s="19">
        <f t="shared" si="0"/>
        <v>19</v>
      </c>
      <c r="J14" s="19">
        <f t="shared" si="1"/>
        <v>17</v>
      </c>
      <c r="K14" s="16" t="s">
        <v>48</v>
      </c>
      <c r="L14" s="17" t="s">
        <v>23</v>
      </c>
    </row>
    <row r="15" customFormat="1" ht="81" spans="1:12">
      <c r="A15" s="15">
        <v>9</v>
      </c>
      <c r="B15" s="15" t="s">
        <v>49</v>
      </c>
      <c r="C15" s="16" t="s">
        <v>50</v>
      </c>
      <c r="D15" s="9"/>
      <c r="E15" s="9"/>
      <c r="F15" s="17" t="s">
        <v>20</v>
      </c>
      <c r="G15" s="17"/>
      <c r="H15" s="19">
        <v>51</v>
      </c>
      <c r="I15" s="19">
        <f t="shared" si="0"/>
        <v>46</v>
      </c>
      <c r="J15" s="19">
        <f t="shared" si="1"/>
        <v>41</v>
      </c>
      <c r="K15" s="16"/>
      <c r="L15" s="17" t="s">
        <v>23</v>
      </c>
    </row>
    <row r="16" customFormat="1" ht="81" spans="1:12">
      <c r="A16" s="15">
        <v>10</v>
      </c>
      <c r="B16" s="15" t="s">
        <v>51</v>
      </c>
      <c r="C16" s="16" t="s">
        <v>52</v>
      </c>
      <c r="D16" s="9"/>
      <c r="E16" s="9"/>
      <c r="F16" s="17" t="s">
        <v>53</v>
      </c>
      <c r="G16" s="17"/>
      <c r="H16" s="19">
        <v>29</v>
      </c>
      <c r="I16" s="19">
        <f t="shared" si="0"/>
        <v>26</v>
      </c>
      <c r="J16" s="19">
        <f t="shared" si="1"/>
        <v>23</v>
      </c>
      <c r="K16" s="16"/>
      <c r="L16" s="17" t="s">
        <v>23</v>
      </c>
    </row>
    <row r="17" customFormat="1" ht="60.75" spans="1:12">
      <c r="A17" s="15">
        <v>11</v>
      </c>
      <c r="B17" s="15" t="s">
        <v>54</v>
      </c>
      <c r="C17" s="16" t="s">
        <v>55</v>
      </c>
      <c r="D17" s="9" t="s">
        <v>56</v>
      </c>
      <c r="E17" s="9" t="s">
        <v>57</v>
      </c>
      <c r="F17" s="17" t="s">
        <v>58</v>
      </c>
      <c r="G17" s="17" t="s">
        <v>59</v>
      </c>
      <c r="H17" s="19">
        <v>26</v>
      </c>
      <c r="I17" s="19">
        <f t="shared" si="0"/>
        <v>23</v>
      </c>
      <c r="J17" s="19">
        <f t="shared" si="1"/>
        <v>21</v>
      </c>
      <c r="K17" s="16"/>
      <c r="L17" s="17" t="s">
        <v>60</v>
      </c>
    </row>
    <row r="18" customFormat="1" ht="60.75" spans="1:12">
      <c r="A18" s="15">
        <v>12</v>
      </c>
      <c r="B18" s="15" t="s">
        <v>61</v>
      </c>
      <c r="C18" s="16" t="s">
        <v>62</v>
      </c>
      <c r="D18" s="9"/>
      <c r="E18" s="9"/>
      <c r="F18" s="17" t="s">
        <v>58</v>
      </c>
      <c r="G18" s="17"/>
      <c r="H18" s="19">
        <v>21</v>
      </c>
      <c r="I18" s="19">
        <f t="shared" si="0"/>
        <v>19</v>
      </c>
      <c r="J18" s="19">
        <f t="shared" si="1"/>
        <v>17</v>
      </c>
      <c r="K18" s="16" t="s">
        <v>63</v>
      </c>
      <c r="L18" s="17" t="s">
        <v>60</v>
      </c>
    </row>
    <row r="19" customFormat="1" ht="101.25" spans="1:12">
      <c r="A19" s="15">
        <v>13</v>
      </c>
      <c r="B19" s="15" t="s">
        <v>64</v>
      </c>
      <c r="C19" s="16" t="s">
        <v>65</v>
      </c>
      <c r="D19" s="9"/>
      <c r="E19" s="9"/>
      <c r="F19" s="17" t="s">
        <v>20</v>
      </c>
      <c r="G19" s="17"/>
      <c r="H19" s="19">
        <v>40</v>
      </c>
      <c r="I19" s="19">
        <f t="shared" si="0"/>
        <v>36</v>
      </c>
      <c r="J19" s="19">
        <f t="shared" si="1"/>
        <v>32</v>
      </c>
      <c r="K19" s="16" t="s">
        <v>66</v>
      </c>
      <c r="L19" s="17" t="s">
        <v>60</v>
      </c>
    </row>
    <row r="20" customFormat="1" ht="101.25" spans="1:12">
      <c r="A20" s="15">
        <v>14</v>
      </c>
      <c r="B20" s="15" t="s">
        <v>67</v>
      </c>
      <c r="C20" s="16" t="s">
        <v>68</v>
      </c>
      <c r="D20" s="9"/>
      <c r="E20" s="9"/>
      <c r="F20" s="17" t="s">
        <v>58</v>
      </c>
      <c r="G20" s="17"/>
      <c r="H20" s="19">
        <v>40</v>
      </c>
      <c r="I20" s="19">
        <f t="shared" si="0"/>
        <v>36</v>
      </c>
      <c r="J20" s="19">
        <f t="shared" si="1"/>
        <v>32</v>
      </c>
      <c r="K20" s="16"/>
      <c r="L20" s="17" t="s">
        <v>60</v>
      </c>
    </row>
    <row r="21" customFormat="1" ht="81" spans="1:12">
      <c r="A21" s="15">
        <v>15</v>
      </c>
      <c r="B21" s="15" t="s">
        <v>69</v>
      </c>
      <c r="C21" s="16" t="s">
        <v>70</v>
      </c>
      <c r="D21" s="9" t="s">
        <v>71</v>
      </c>
      <c r="E21" s="9" t="s">
        <v>72</v>
      </c>
      <c r="F21" s="17" t="s">
        <v>20</v>
      </c>
      <c r="G21" s="17" t="s">
        <v>59</v>
      </c>
      <c r="H21" s="19">
        <v>26</v>
      </c>
      <c r="I21" s="19">
        <f t="shared" si="0"/>
        <v>23</v>
      </c>
      <c r="J21" s="19">
        <f t="shared" si="1"/>
        <v>21</v>
      </c>
      <c r="K21" s="16"/>
      <c r="L21" s="17" t="s">
        <v>39</v>
      </c>
    </row>
    <row r="22" customFormat="1" ht="60.75" spans="1:12">
      <c r="A22" s="15">
        <v>16</v>
      </c>
      <c r="B22" s="15" t="s">
        <v>73</v>
      </c>
      <c r="C22" s="16" t="s">
        <v>74</v>
      </c>
      <c r="D22" s="9"/>
      <c r="E22" s="9"/>
      <c r="F22" s="17" t="s">
        <v>20</v>
      </c>
      <c r="G22" s="17"/>
      <c r="H22" s="19">
        <v>21</v>
      </c>
      <c r="I22" s="19">
        <f t="shared" si="0"/>
        <v>19</v>
      </c>
      <c r="J22" s="19">
        <f t="shared" si="1"/>
        <v>17</v>
      </c>
      <c r="K22" s="16"/>
      <c r="L22" s="17" t="s">
        <v>39</v>
      </c>
    </row>
    <row r="23" customFormat="1" ht="89" customHeight="1" spans="1:12">
      <c r="A23" s="15">
        <v>17</v>
      </c>
      <c r="B23" s="15" t="s">
        <v>75</v>
      </c>
      <c r="C23" s="16" t="s">
        <v>76</v>
      </c>
      <c r="D23" s="9" t="s">
        <v>77</v>
      </c>
      <c r="E23" s="9" t="s">
        <v>78</v>
      </c>
      <c r="F23" s="17" t="s">
        <v>20</v>
      </c>
      <c r="G23" s="17" t="s">
        <v>59</v>
      </c>
      <c r="H23" s="21">
        <v>50</v>
      </c>
      <c r="I23" s="19">
        <f t="shared" si="0"/>
        <v>45</v>
      </c>
      <c r="J23" s="19">
        <f t="shared" si="1"/>
        <v>41</v>
      </c>
      <c r="K23" s="16"/>
      <c r="L23" s="17" t="s">
        <v>39</v>
      </c>
    </row>
    <row r="24" customFormat="1" ht="91" customHeight="1" spans="1:12">
      <c r="A24" s="15">
        <v>18</v>
      </c>
      <c r="B24" s="15" t="s">
        <v>79</v>
      </c>
      <c r="C24" s="16" t="s">
        <v>80</v>
      </c>
      <c r="D24" s="9" t="s">
        <v>81</v>
      </c>
      <c r="E24" s="9" t="s">
        <v>78</v>
      </c>
      <c r="F24" s="17" t="s">
        <v>82</v>
      </c>
      <c r="G24" s="17"/>
      <c r="H24" s="19">
        <v>63</v>
      </c>
      <c r="I24" s="19">
        <f t="shared" si="0"/>
        <v>57</v>
      </c>
      <c r="J24" s="19">
        <f t="shared" si="1"/>
        <v>51</v>
      </c>
      <c r="K24" s="25" t="s">
        <v>83</v>
      </c>
      <c r="L24" s="17" t="s">
        <v>23</v>
      </c>
    </row>
    <row r="25" customFormat="1" ht="89" customHeight="1" spans="1:12">
      <c r="A25" s="15">
        <v>19</v>
      </c>
      <c r="B25" s="15" t="s">
        <v>84</v>
      </c>
      <c r="C25" s="16" t="s">
        <v>85</v>
      </c>
      <c r="D25" s="9" t="s">
        <v>86</v>
      </c>
      <c r="E25" s="9" t="s">
        <v>78</v>
      </c>
      <c r="F25" s="17" t="s">
        <v>20</v>
      </c>
      <c r="G25" s="17" t="s">
        <v>59</v>
      </c>
      <c r="H25" s="19">
        <v>43</v>
      </c>
      <c r="I25" s="19">
        <f t="shared" si="0"/>
        <v>39</v>
      </c>
      <c r="J25" s="19">
        <f t="shared" si="1"/>
        <v>35</v>
      </c>
      <c r="K25" s="16" t="s">
        <v>87</v>
      </c>
      <c r="L25" s="17" t="s">
        <v>23</v>
      </c>
    </row>
    <row r="26" customFormat="1" ht="60.75" spans="1:12">
      <c r="A26" s="15">
        <v>20</v>
      </c>
      <c r="B26" s="15" t="s">
        <v>88</v>
      </c>
      <c r="C26" s="16" t="s">
        <v>89</v>
      </c>
      <c r="D26" s="9"/>
      <c r="E26" s="9"/>
      <c r="F26" s="17" t="s">
        <v>20</v>
      </c>
      <c r="G26" s="17"/>
      <c r="H26" s="19">
        <v>21</v>
      </c>
      <c r="I26" s="19">
        <f t="shared" si="0"/>
        <v>19</v>
      </c>
      <c r="J26" s="19">
        <f t="shared" si="1"/>
        <v>17</v>
      </c>
      <c r="K26" s="16"/>
      <c r="L26" s="17" t="s">
        <v>23</v>
      </c>
    </row>
    <row r="27" customFormat="1" ht="81" spans="1:12">
      <c r="A27" s="15">
        <v>21</v>
      </c>
      <c r="B27" s="15" t="s">
        <v>90</v>
      </c>
      <c r="C27" s="16" t="s">
        <v>91</v>
      </c>
      <c r="D27" s="9" t="s">
        <v>92</v>
      </c>
      <c r="E27" s="9" t="s">
        <v>78</v>
      </c>
      <c r="F27" s="17" t="s">
        <v>93</v>
      </c>
      <c r="G27" s="17" t="s">
        <v>94</v>
      </c>
      <c r="H27" s="19">
        <v>56</v>
      </c>
      <c r="I27" s="19">
        <f t="shared" si="0"/>
        <v>50</v>
      </c>
      <c r="J27" s="19">
        <f t="shared" si="1"/>
        <v>45</v>
      </c>
      <c r="K27" s="16"/>
      <c r="L27" s="17" t="s">
        <v>23</v>
      </c>
    </row>
    <row r="28" customFormat="1" ht="60.75" spans="1:12">
      <c r="A28" s="15">
        <v>22</v>
      </c>
      <c r="B28" s="15" t="s">
        <v>95</v>
      </c>
      <c r="C28" s="16" t="s">
        <v>96</v>
      </c>
      <c r="D28" s="9"/>
      <c r="E28" s="9"/>
      <c r="F28" s="17" t="s">
        <v>93</v>
      </c>
      <c r="G28" s="17"/>
      <c r="H28" s="19">
        <v>21</v>
      </c>
      <c r="I28" s="19">
        <f t="shared" si="0"/>
        <v>19</v>
      </c>
      <c r="J28" s="19">
        <f t="shared" si="1"/>
        <v>17</v>
      </c>
      <c r="K28" s="16"/>
      <c r="L28" s="17" t="s">
        <v>23</v>
      </c>
    </row>
    <row r="29" customFormat="1" ht="81" spans="1:12">
      <c r="A29" s="15">
        <v>23</v>
      </c>
      <c r="B29" s="15" t="s">
        <v>97</v>
      </c>
      <c r="C29" s="16" t="s">
        <v>98</v>
      </c>
      <c r="D29" s="9" t="s">
        <v>99</v>
      </c>
      <c r="E29" s="9" t="s">
        <v>78</v>
      </c>
      <c r="F29" s="17" t="s">
        <v>93</v>
      </c>
      <c r="G29" s="17" t="s">
        <v>94</v>
      </c>
      <c r="H29" s="18">
        <v>50</v>
      </c>
      <c r="I29" s="19">
        <f t="shared" si="0"/>
        <v>45</v>
      </c>
      <c r="J29" s="19">
        <f t="shared" si="1"/>
        <v>41</v>
      </c>
      <c r="K29" s="16"/>
      <c r="L29" s="17" t="s">
        <v>23</v>
      </c>
    </row>
    <row r="30" customFormat="1" ht="81" spans="1:12">
      <c r="A30" s="15">
        <v>24</v>
      </c>
      <c r="B30" s="15" t="s">
        <v>100</v>
      </c>
      <c r="C30" s="16" t="s">
        <v>101</v>
      </c>
      <c r="D30" s="9" t="s">
        <v>102</v>
      </c>
      <c r="E30" s="9" t="s">
        <v>19</v>
      </c>
      <c r="F30" s="17" t="s">
        <v>20</v>
      </c>
      <c r="G30" s="17" t="s">
        <v>59</v>
      </c>
      <c r="H30" s="22">
        <v>425</v>
      </c>
      <c r="I30" s="19">
        <f t="shared" si="0"/>
        <v>383</v>
      </c>
      <c r="J30" s="19">
        <f t="shared" si="1"/>
        <v>345</v>
      </c>
      <c r="K30" s="16" t="s">
        <v>103</v>
      </c>
      <c r="L30" s="17" t="s">
        <v>39</v>
      </c>
    </row>
    <row r="31" customFormat="1" ht="101.25" spans="1:12">
      <c r="A31" s="15">
        <v>25</v>
      </c>
      <c r="B31" s="15" t="s">
        <v>104</v>
      </c>
      <c r="C31" s="16" t="s">
        <v>105</v>
      </c>
      <c r="D31" s="9"/>
      <c r="E31" s="9"/>
      <c r="F31" s="17" t="s">
        <v>20</v>
      </c>
      <c r="G31" s="17"/>
      <c r="H31" s="18">
        <v>170</v>
      </c>
      <c r="I31" s="19">
        <f t="shared" si="0"/>
        <v>153</v>
      </c>
      <c r="J31" s="19">
        <f t="shared" si="1"/>
        <v>138</v>
      </c>
      <c r="K31" s="16"/>
      <c r="L31" s="17" t="s">
        <v>39</v>
      </c>
    </row>
    <row r="32" customFormat="1" ht="60.75" spans="1:12">
      <c r="A32" s="15">
        <v>26</v>
      </c>
      <c r="B32" s="15" t="s">
        <v>106</v>
      </c>
      <c r="C32" s="16" t="s">
        <v>107</v>
      </c>
      <c r="D32" s="9" t="s">
        <v>108</v>
      </c>
      <c r="E32" s="9" t="s">
        <v>109</v>
      </c>
      <c r="F32" s="17" t="s">
        <v>110</v>
      </c>
      <c r="G32" s="17" t="s">
        <v>59</v>
      </c>
      <c r="H32" s="19">
        <v>13</v>
      </c>
      <c r="I32" s="19">
        <f t="shared" si="0"/>
        <v>12</v>
      </c>
      <c r="J32" s="19">
        <f t="shared" si="1"/>
        <v>11</v>
      </c>
      <c r="K32" s="16"/>
      <c r="L32" s="17" t="s">
        <v>23</v>
      </c>
    </row>
    <row r="33" customFormat="1" ht="60.75" spans="1:12">
      <c r="A33" s="15">
        <v>27</v>
      </c>
      <c r="B33" s="15" t="s">
        <v>111</v>
      </c>
      <c r="C33" s="16" t="s">
        <v>112</v>
      </c>
      <c r="D33" s="9" t="s">
        <v>113</v>
      </c>
      <c r="E33" s="9" t="s">
        <v>109</v>
      </c>
      <c r="F33" s="17" t="s">
        <v>110</v>
      </c>
      <c r="G33" s="17" t="s">
        <v>59</v>
      </c>
      <c r="H33" s="18">
        <v>10</v>
      </c>
      <c r="I33" s="19">
        <f t="shared" si="0"/>
        <v>9</v>
      </c>
      <c r="J33" s="19">
        <f t="shared" si="1"/>
        <v>8</v>
      </c>
      <c r="K33" s="16"/>
      <c r="L33" s="17" t="s">
        <v>39</v>
      </c>
    </row>
    <row r="34" customFormat="1" ht="140" customHeight="1" spans="1:12">
      <c r="A34" s="15">
        <v>28</v>
      </c>
      <c r="B34" s="15" t="s">
        <v>114</v>
      </c>
      <c r="C34" s="16" t="s">
        <v>115</v>
      </c>
      <c r="D34" s="9" t="s">
        <v>116</v>
      </c>
      <c r="E34" s="9" t="s">
        <v>117</v>
      </c>
      <c r="F34" s="17" t="s">
        <v>20</v>
      </c>
      <c r="G34" s="17" t="s">
        <v>59</v>
      </c>
      <c r="H34" s="19">
        <v>1275</v>
      </c>
      <c r="I34" s="19">
        <f t="shared" si="0"/>
        <v>1148</v>
      </c>
      <c r="J34" s="19">
        <f t="shared" si="1"/>
        <v>1033</v>
      </c>
      <c r="K34" s="25" t="s">
        <v>118</v>
      </c>
      <c r="L34" s="17" t="s">
        <v>23</v>
      </c>
    </row>
    <row r="35" customFormat="1" ht="143" customHeight="1" spans="1:12">
      <c r="A35" s="15">
        <v>29</v>
      </c>
      <c r="B35" s="15" t="s">
        <v>119</v>
      </c>
      <c r="C35" s="16" t="s">
        <v>120</v>
      </c>
      <c r="D35" s="9" t="s">
        <v>121</v>
      </c>
      <c r="E35" s="9" t="s">
        <v>122</v>
      </c>
      <c r="F35" s="17" t="s">
        <v>20</v>
      </c>
      <c r="G35" s="17" t="s">
        <v>59</v>
      </c>
      <c r="H35" s="19">
        <v>1360</v>
      </c>
      <c r="I35" s="19">
        <f t="shared" si="0"/>
        <v>1224</v>
      </c>
      <c r="J35" s="19">
        <f t="shared" si="1"/>
        <v>1102</v>
      </c>
      <c r="K35" s="25" t="s">
        <v>123</v>
      </c>
      <c r="L35" s="17" t="s">
        <v>23</v>
      </c>
    </row>
    <row r="36" customFormat="1" ht="81" spans="1:12">
      <c r="A36" s="15">
        <v>30</v>
      </c>
      <c r="B36" s="15" t="s">
        <v>124</v>
      </c>
      <c r="C36" s="16" t="s">
        <v>125</v>
      </c>
      <c r="D36" s="9" t="s">
        <v>126</v>
      </c>
      <c r="E36" s="9" t="s">
        <v>127</v>
      </c>
      <c r="F36" s="17" t="s">
        <v>110</v>
      </c>
      <c r="G36" s="17" t="s">
        <v>128</v>
      </c>
      <c r="H36" s="19">
        <v>50</v>
      </c>
      <c r="I36" s="19">
        <f t="shared" si="0"/>
        <v>45</v>
      </c>
      <c r="J36" s="19">
        <f t="shared" si="1"/>
        <v>41</v>
      </c>
      <c r="K36" s="16"/>
      <c r="L36" s="17" t="s">
        <v>23</v>
      </c>
    </row>
    <row r="37" customFormat="1" ht="101.25" spans="1:12">
      <c r="A37" s="15">
        <v>31</v>
      </c>
      <c r="B37" s="15" t="s">
        <v>129</v>
      </c>
      <c r="C37" s="16" t="s">
        <v>130</v>
      </c>
      <c r="D37" s="9" t="s">
        <v>131</v>
      </c>
      <c r="E37" s="9" t="s">
        <v>132</v>
      </c>
      <c r="F37" s="17" t="s">
        <v>20</v>
      </c>
      <c r="G37" s="17" t="s">
        <v>59</v>
      </c>
      <c r="H37" s="18">
        <v>900</v>
      </c>
      <c r="I37" s="19">
        <f t="shared" si="0"/>
        <v>810</v>
      </c>
      <c r="J37" s="19">
        <f t="shared" si="1"/>
        <v>729</v>
      </c>
      <c r="K37" s="16"/>
      <c r="L37" s="17" t="s">
        <v>39</v>
      </c>
    </row>
    <row r="38" customFormat="1" ht="60.75" spans="1:12">
      <c r="A38" s="15">
        <v>32</v>
      </c>
      <c r="B38" s="15" t="s">
        <v>133</v>
      </c>
      <c r="C38" s="16" t="s">
        <v>134</v>
      </c>
      <c r="D38" s="9" t="s">
        <v>135</v>
      </c>
      <c r="E38" s="9" t="s">
        <v>136</v>
      </c>
      <c r="F38" s="17" t="s">
        <v>20</v>
      </c>
      <c r="G38" s="17" t="s">
        <v>59</v>
      </c>
      <c r="H38" s="19">
        <v>70</v>
      </c>
      <c r="I38" s="19">
        <f t="shared" si="0"/>
        <v>63</v>
      </c>
      <c r="J38" s="19">
        <f t="shared" si="1"/>
        <v>57</v>
      </c>
      <c r="K38" s="16"/>
      <c r="L38" s="17" t="s">
        <v>23</v>
      </c>
    </row>
    <row r="39" customFormat="1" ht="81" spans="1:12">
      <c r="A39" s="15">
        <v>33</v>
      </c>
      <c r="B39" s="15" t="s">
        <v>137</v>
      </c>
      <c r="C39" s="16" t="s">
        <v>138</v>
      </c>
      <c r="D39" s="9" t="s">
        <v>139</v>
      </c>
      <c r="E39" s="9" t="s">
        <v>140</v>
      </c>
      <c r="F39" s="17" t="s">
        <v>20</v>
      </c>
      <c r="G39" s="17" t="s">
        <v>59</v>
      </c>
      <c r="H39" s="19">
        <v>30</v>
      </c>
      <c r="I39" s="19">
        <f t="shared" si="0"/>
        <v>27</v>
      </c>
      <c r="J39" s="19">
        <f t="shared" si="1"/>
        <v>24</v>
      </c>
      <c r="K39" s="16"/>
      <c r="L39" s="17" t="s">
        <v>39</v>
      </c>
    </row>
    <row r="40" customFormat="1" ht="81" spans="1:12">
      <c r="A40" s="15">
        <v>34</v>
      </c>
      <c r="B40" s="15" t="s">
        <v>141</v>
      </c>
      <c r="C40" s="16" t="s">
        <v>142</v>
      </c>
      <c r="D40" s="9" t="s">
        <v>143</v>
      </c>
      <c r="E40" s="9" t="s">
        <v>144</v>
      </c>
      <c r="F40" s="17" t="s">
        <v>20</v>
      </c>
      <c r="G40" s="17" t="s">
        <v>59</v>
      </c>
      <c r="H40" s="19">
        <v>26</v>
      </c>
      <c r="I40" s="19">
        <f t="shared" si="0"/>
        <v>23</v>
      </c>
      <c r="J40" s="19">
        <f t="shared" si="1"/>
        <v>21</v>
      </c>
      <c r="K40" s="16"/>
      <c r="L40" s="17" t="s">
        <v>23</v>
      </c>
    </row>
    <row r="41" customFormat="1" ht="81" spans="1:12">
      <c r="A41" s="15">
        <v>35</v>
      </c>
      <c r="B41" s="15" t="s">
        <v>145</v>
      </c>
      <c r="C41" s="16" t="s">
        <v>146</v>
      </c>
      <c r="D41" s="9" t="s">
        <v>147</v>
      </c>
      <c r="E41" s="9" t="s">
        <v>148</v>
      </c>
      <c r="F41" s="17" t="s">
        <v>20</v>
      </c>
      <c r="G41" s="17" t="s">
        <v>94</v>
      </c>
      <c r="H41" s="19">
        <v>53</v>
      </c>
      <c r="I41" s="19">
        <f t="shared" si="0"/>
        <v>48</v>
      </c>
      <c r="J41" s="19">
        <f t="shared" si="1"/>
        <v>43</v>
      </c>
      <c r="K41" s="16"/>
      <c r="L41" s="17" t="s">
        <v>23</v>
      </c>
    </row>
    <row r="42" customFormat="1" ht="81" spans="1:12">
      <c r="A42" s="15">
        <v>36</v>
      </c>
      <c r="B42" s="15" t="s">
        <v>149</v>
      </c>
      <c r="C42" s="16" t="s">
        <v>150</v>
      </c>
      <c r="D42" s="9"/>
      <c r="E42" s="9"/>
      <c r="F42" s="17" t="s">
        <v>20</v>
      </c>
      <c r="G42" s="17"/>
      <c r="H42" s="18">
        <v>350</v>
      </c>
      <c r="I42" s="19">
        <f t="shared" si="0"/>
        <v>315</v>
      </c>
      <c r="J42" s="19">
        <f t="shared" si="1"/>
        <v>284</v>
      </c>
      <c r="K42" s="16"/>
      <c r="L42" s="17" t="s">
        <v>23</v>
      </c>
    </row>
    <row r="43" customFormat="1" ht="101.25" spans="1:12">
      <c r="A43" s="15">
        <v>37</v>
      </c>
      <c r="B43" s="15" t="s">
        <v>151</v>
      </c>
      <c r="C43" s="16" t="s">
        <v>152</v>
      </c>
      <c r="D43" s="9" t="s">
        <v>153</v>
      </c>
      <c r="E43" s="9" t="s">
        <v>154</v>
      </c>
      <c r="F43" s="17" t="s">
        <v>20</v>
      </c>
      <c r="G43" s="17" t="s">
        <v>59</v>
      </c>
      <c r="H43" s="18">
        <v>6000</v>
      </c>
      <c r="I43" s="19">
        <f t="shared" si="0"/>
        <v>5400</v>
      </c>
      <c r="J43" s="19">
        <f t="shared" si="1"/>
        <v>4860</v>
      </c>
      <c r="K43" s="16" t="s">
        <v>155</v>
      </c>
      <c r="L43" s="17" t="s">
        <v>39</v>
      </c>
    </row>
    <row r="44" customFormat="1" ht="81" spans="1:12">
      <c r="A44" s="15">
        <v>38</v>
      </c>
      <c r="B44" s="15" t="s">
        <v>156</v>
      </c>
      <c r="C44" s="16" t="s">
        <v>157</v>
      </c>
      <c r="D44" s="9"/>
      <c r="E44" s="9"/>
      <c r="F44" s="17" t="s">
        <v>20</v>
      </c>
      <c r="G44" s="17"/>
      <c r="H44" s="18">
        <f t="shared" ref="H44:J44" si="2">ROUND(H43*0.3,0)</f>
        <v>1800</v>
      </c>
      <c r="I44" s="18">
        <f t="shared" si="2"/>
        <v>1620</v>
      </c>
      <c r="J44" s="18">
        <f t="shared" si="2"/>
        <v>1458</v>
      </c>
      <c r="K44" s="16"/>
      <c r="L44" s="17" t="s">
        <v>39</v>
      </c>
    </row>
    <row r="45" customFormat="1" ht="101.25" spans="1:12">
      <c r="A45" s="15">
        <v>39</v>
      </c>
      <c r="B45" s="15" t="s">
        <v>158</v>
      </c>
      <c r="C45" s="16" t="s">
        <v>159</v>
      </c>
      <c r="D45" s="9" t="s">
        <v>160</v>
      </c>
      <c r="E45" s="9" t="s">
        <v>161</v>
      </c>
      <c r="F45" s="17" t="s">
        <v>20</v>
      </c>
      <c r="G45" s="17" t="s">
        <v>59</v>
      </c>
      <c r="H45" s="18">
        <v>3000</v>
      </c>
      <c r="I45" s="19">
        <f>ROUND(H45*0.9,0)</f>
        <v>2700</v>
      </c>
      <c r="J45" s="19">
        <f>ROUND(I45*0.9,0)</f>
        <v>2430</v>
      </c>
      <c r="K45" s="16"/>
      <c r="L45" s="17" t="s">
        <v>39</v>
      </c>
    </row>
    <row r="46" customFormat="1" ht="81" spans="1:12">
      <c r="A46" s="15">
        <v>40</v>
      </c>
      <c r="B46" s="15" t="s">
        <v>162</v>
      </c>
      <c r="C46" s="16" t="s">
        <v>163</v>
      </c>
      <c r="D46" s="9"/>
      <c r="E46" s="9"/>
      <c r="F46" s="17" t="s">
        <v>20</v>
      </c>
      <c r="G46" s="17"/>
      <c r="H46" s="18">
        <f t="shared" ref="H46:J46" si="3">ROUND(H45*0.3,0)</f>
        <v>900</v>
      </c>
      <c r="I46" s="18">
        <f t="shared" si="3"/>
        <v>810</v>
      </c>
      <c r="J46" s="18">
        <f t="shared" si="3"/>
        <v>729</v>
      </c>
      <c r="K46" s="16"/>
      <c r="L46" s="17" t="s">
        <v>39</v>
      </c>
    </row>
    <row r="47" customFormat="1" ht="252" customHeight="1" spans="1:12">
      <c r="A47" s="15">
        <v>41</v>
      </c>
      <c r="B47" s="15" t="s">
        <v>164</v>
      </c>
      <c r="C47" s="16" t="s">
        <v>165</v>
      </c>
      <c r="D47" s="9" t="s">
        <v>166</v>
      </c>
      <c r="E47" s="9" t="s">
        <v>167</v>
      </c>
      <c r="F47" s="17" t="s">
        <v>168</v>
      </c>
      <c r="G47" s="17" t="s">
        <v>59</v>
      </c>
      <c r="H47" s="19">
        <v>3168</v>
      </c>
      <c r="I47" s="19">
        <f>ROUND(H47*0.9,0)</f>
        <v>2851</v>
      </c>
      <c r="J47" s="19">
        <f>ROUND(I47*0.9,0)</f>
        <v>2566</v>
      </c>
      <c r="K47" s="25" t="s">
        <v>169</v>
      </c>
      <c r="L47" s="17" t="s">
        <v>23</v>
      </c>
    </row>
    <row r="48" customFormat="1" ht="255" customHeight="1" spans="1:12">
      <c r="A48" s="15">
        <v>42</v>
      </c>
      <c r="B48" s="15" t="s">
        <v>170</v>
      </c>
      <c r="C48" s="16" t="s">
        <v>171</v>
      </c>
      <c r="D48" s="9"/>
      <c r="E48" s="9"/>
      <c r="F48" s="17" t="s">
        <v>168</v>
      </c>
      <c r="G48" s="17"/>
      <c r="H48" s="19">
        <f>ROUND(H47*0.3,0)</f>
        <v>950</v>
      </c>
      <c r="I48" s="19">
        <f>ROUND(H48*0.9,0)</f>
        <v>855</v>
      </c>
      <c r="J48" s="19">
        <f>ROUND(I48*0.9,0)</f>
        <v>770</v>
      </c>
      <c r="K48" s="16"/>
      <c r="L48" s="17" t="s">
        <v>23</v>
      </c>
    </row>
    <row r="49" customFormat="1" ht="115" customHeight="1" spans="1:12">
      <c r="A49" s="15">
        <v>43</v>
      </c>
      <c r="B49" s="15" t="s">
        <v>172</v>
      </c>
      <c r="C49" s="16" t="s">
        <v>173</v>
      </c>
      <c r="D49" s="9"/>
      <c r="E49" s="9"/>
      <c r="F49" s="17" t="s">
        <v>168</v>
      </c>
      <c r="G49" s="17"/>
      <c r="H49" s="19">
        <f>ROUND(H47*0.3,0)</f>
        <v>950</v>
      </c>
      <c r="I49" s="19">
        <f>ROUND(H49*0.9,0)</f>
        <v>855</v>
      </c>
      <c r="J49" s="19">
        <f>ROUND(I49*0.9,0)</f>
        <v>770</v>
      </c>
      <c r="K49" s="16"/>
      <c r="L49" s="17" t="s">
        <v>23</v>
      </c>
    </row>
    <row r="50" customFormat="1" ht="355" customHeight="1" spans="1:12">
      <c r="A50" s="15">
        <v>44</v>
      </c>
      <c r="B50" s="33" t="s">
        <v>174</v>
      </c>
      <c r="C50" s="16" t="s">
        <v>175</v>
      </c>
      <c r="D50" s="9" t="s">
        <v>176</v>
      </c>
      <c r="E50" s="9" t="s">
        <v>177</v>
      </c>
      <c r="F50" s="17" t="s">
        <v>168</v>
      </c>
      <c r="G50" s="17" t="s">
        <v>59</v>
      </c>
      <c r="H50" s="19">
        <v>3932.97523390204</v>
      </c>
      <c r="I50" s="19">
        <f>ROUND(H50*0.9,0)</f>
        <v>3540</v>
      </c>
      <c r="J50" s="19">
        <f>ROUND(I50*0.9,0)</f>
        <v>3186</v>
      </c>
      <c r="K50" s="25" t="s">
        <v>178</v>
      </c>
      <c r="L50" s="17" t="s">
        <v>23</v>
      </c>
    </row>
    <row r="51" customFormat="1" ht="87" customHeight="1" spans="1:12">
      <c r="A51" s="15">
        <v>45</v>
      </c>
      <c r="B51" s="15" t="s">
        <v>179</v>
      </c>
      <c r="C51" s="16" t="s">
        <v>180</v>
      </c>
      <c r="D51" s="9"/>
      <c r="E51" s="9"/>
      <c r="F51" s="17" t="s">
        <v>168</v>
      </c>
      <c r="G51" s="17"/>
      <c r="H51" s="19">
        <f t="shared" ref="H51:J51" si="4">ROUND(H50*0.3,0)</f>
        <v>1180</v>
      </c>
      <c r="I51" s="19">
        <f t="shared" si="4"/>
        <v>1062</v>
      </c>
      <c r="J51" s="19">
        <f t="shared" si="4"/>
        <v>956</v>
      </c>
      <c r="K51" s="16"/>
      <c r="L51" s="17" t="s">
        <v>23</v>
      </c>
    </row>
    <row r="52" customFormat="1" ht="81" spans="1:12">
      <c r="A52" s="15">
        <v>46</v>
      </c>
      <c r="B52" s="15" t="s">
        <v>181</v>
      </c>
      <c r="C52" s="16" t="s">
        <v>182</v>
      </c>
      <c r="D52" s="9"/>
      <c r="E52" s="9"/>
      <c r="F52" s="17" t="s">
        <v>168</v>
      </c>
      <c r="G52" s="17"/>
      <c r="H52" s="19">
        <f>ROUND(H50*0.2,0)</f>
        <v>787</v>
      </c>
      <c r="I52" s="19">
        <f t="shared" ref="I52:I56" si="5">ROUND(H52*0.9,0)</f>
        <v>708</v>
      </c>
      <c r="J52" s="19">
        <f t="shared" ref="J52:J56" si="6">ROUND(I52*0.9,0)</f>
        <v>637</v>
      </c>
      <c r="K52" s="16"/>
      <c r="L52" s="17" t="s">
        <v>23</v>
      </c>
    </row>
    <row r="53" customFormat="1" ht="121.5" spans="1:12">
      <c r="A53" s="15">
        <v>47</v>
      </c>
      <c r="B53" s="15" t="s">
        <v>183</v>
      </c>
      <c r="C53" s="16" t="s">
        <v>184</v>
      </c>
      <c r="D53" s="9" t="s">
        <v>185</v>
      </c>
      <c r="E53" s="9" t="s">
        <v>186</v>
      </c>
      <c r="F53" s="17" t="s">
        <v>168</v>
      </c>
      <c r="G53" s="17" t="s">
        <v>59</v>
      </c>
      <c r="H53" s="18">
        <v>3300</v>
      </c>
      <c r="I53" s="19">
        <f t="shared" si="5"/>
        <v>2970</v>
      </c>
      <c r="J53" s="19">
        <f t="shared" si="6"/>
        <v>2673</v>
      </c>
      <c r="K53" s="16"/>
      <c r="L53" s="17" t="s">
        <v>39</v>
      </c>
    </row>
    <row r="54" customFormat="1" ht="101.25" spans="1:12">
      <c r="A54" s="15">
        <v>48</v>
      </c>
      <c r="B54" s="15" t="s">
        <v>187</v>
      </c>
      <c r="C54" s="16" t="s">
        <v>188</v>
      </c>
      <c r="D54" s="9"/>
      <c r="E54" s="9"/>
      <c r="F54" s="17" t="s">
        <v>168</v>
      </c>
      <c r="G54" s="17"/>
      <c r="H54" s="19">
        <f t="shared" ref="H54:J54" si="7">ROUND(H53*0.3,0)</f>
        <v>990</v>
      </c>
      <c r="I54" s="19">
        <f t="shared" si="7"/>
        <v>891</v>
      </c>
      <c r="J54" s="19">
        <f t="shared" si="7"/>
        <v>802</v>
      </c>
      <c r="K54" s="16"/>
      <c r="L54" s="17" t="s">
        <v>39</v>
      </c>
    </row>
    <row r="55" customFormat="1" ht="101.25" spans="1:12">
      <c r="A55" s="15">
        <v>49</v>
      </c>
      <c r="B55" s="15" t="s">
        <v>189</v>
      </c>
      <c r="C55" s="16" t="s">
        <v>190</v>
      </c>
      <c r="D55" s="9"/>
      <c r="E55" s="9"/>
      <c r="F55" s="17" t="s">
        <v>168</v>
      </c>
      <c r="G55" s="17"/>
      <c r="H55" s="19">
        <f t="shared" ref="H55:J55" si="8">ROUND(H53*0.3,0)</f>
        <v>990</v>
      </c>
      <c r="I55" s="19">
        <f t="shared" si="8"/>
        <v>891</v>
      </c>
      <c r="J55" s="19">
        <f t="shared" si="8"/>
        <v>802</v>
      </c>
      <c r="K55" s="16"/>
      <c r="L55" s="17" t="s">
        <v>39</v>
      </c>
    </row>
    <row r="56" customFormat="1" ht="121.5" spans="1:12">
      <c r="A56" s="15">
        <v>50</v>
      </c>
      <c r="B56" s="15" t="s">
        <v>191</v>
      </c>
      <c r="C56" s="16" t="s">
        <v>192</v>
      </c>
      <c r="D56" s="9" t="s">
        <v>193</v>
      </c>
      <c r="E56" s="9" t="s">
        <v>194</v>
      </c>
      <c r="F56" s="17" t="s">
        <v>168</v>
      </c>
      <c r="G56" s="17" t="s">
        <v>59</v>
      </c>
      <c r="H56" s="18">
        <v>2900</v>
      </c>
      <c r="I56" s="19">
        <f t="shared" si="5"/>
        <v>2610</v>
      </c>
      <c r="J56" s="19">
        <f t="shared" si="6"/>
        <v>2349</v>
      </c>
      <c r="K56" s="16"/>
      <c r="L56" s="17" t="s">
        <v>39</v>
      </c>
    </row>
    <row r="57" customFormat="1" ht="81" spans="1:12">
      <c r="A57" s="15">
        <v>51</v>
      </c>
      <c r="B57" s="15" t="s">
        <v>195</v>
      </c>
      <c r="C57" s="16" t="s">
        <v>196</v>
      </c>
      <c r="D57" s="9"/>
      <c r="E57" s="9"/>
      <c r="F57" s="17" t="s">
        <v>168</v>
      </c>
      <c r="G57" s="17"/>
      <c r="H57" s="19">
        <f t="shared" ref="H57:J57" si="9">ROUND(H56*0.3,0)</f>
        <v>870</v>
      </c>
      <c r="I57" s="19">
        <f t="shared" si="9"/>
        <v>783</v>
      </c>
      <c r="J57" s="19">
        <f t="shared" si="9"/>
        <v>705</v>
      </c>
      <c r="K57" s="16"/>
      <c r="L57" s="17" t="s">
        <v>39</v>
      </c>
    </row>
    <row r="58" customFormat="1" ht="121.5" spans="1:12">
      <c r="A58" s="15">
        <v>52</v>
      </c>
      <c r="B58" s="15" t="s">
        <v>197</v>
      </c>
      <c r="C58" s="16" t="s">
        <v>198</v>
      </c>
      <c r="D58" s="9" t="s">
        <v>199</v>
      </c>
      <c r="E58" s="9" t="s">
        <v>200</v>
      </c>
      <c r="F58" s="17" t="s">
        <v>20</v>
      </c>
      <c r="G58" s="17" t="s">
        <v>59</v>
      </c>
      <c r="H58" s="19">
        <v>2534</v>
      </c>
      <c r="I58" s="19">
        <f t="shared" ref="I58:I91" si="10">ROUND(H58*0.9,0)</f>
        <v>2281</v>
      </c>
      <c r="J58" s="19">
        <f t="shared" ref="J58:J71" si="11">ROUND(I58*0.9,0)</f>
        <v>2053</v>
      </c>
      <c r="K58" s="16"/>
      <c r="L58" s="17" t="s">
        <v>23</v>
      </c>
    </row>
    <row r="59" customFormat="1" ht="90" customHeight="1" spans="1:12">
      <c r="A59" s="15">
        <v>53</v>
      </c>
      <c r="B59" s="15" t="s">
        <v>201</v>
      </c>
      <c r="C59" s="16" t="s">
        <v>202</v>
      </c>
      <c r="D59" s="9"/>
      <c r="E59" s="9"/>
      <c r="F59" s="17" t="s">
        <v>20</v>
      </c>
      <c r="G59" s="17"/>
      <c r="H59" s="19">
        <f>ROUND(H58*0.3,0)</f>
        <v>760</v>
      </c>
      <c r="I59" s="19">
        <f t="shared" si="10"/>
        <v>684</v>
      </c>
      <c r="J59" s="19">
        <f t="shared" si="11"/>
        <v>616</v>
      </c>
      <c r="K59" s="16"/>
      <c r="L59" s="17" t="s">
        <v>23</v>
      </c>
    </row>
    <row r="60" customFormat="1" ht="107" customHeight="1" spans="1:12">
      <c r="A60" s="15">
        <v>54</v>
      </c>
      <c r="B60" s="15" t="s">
        <v>203</v>
      </c>
      <c r="C60" s="16" t="s">
        <v>204</v>
      </c>
      <c r="D60" s="9"/>
      <c r="E60" s="9"/>
      <c r="F60" s="17" t="s">
        <v>20</v>
      </c>
      <c r="G60" s="17"/>
      <c r="H60" s="19">
        <v>2534</v>
      </c>
      <c r="I60" s="19">
        <f t="shared" si="10"/>
        <v>2281</v>
      </c>
      <c r="J60" s="19">
        <f t="shared" si="11"/>
        <v>2053</v>
      </c>
      <c r="K60" s="16"/>
      <c r="L60" s="17" t="s">
        <v>23</v>
      </c>
    </row>
    <row r="61" customFormat="1" ht="121.5" spans="1:12">
      <c r="A61" s="15">
        <v>55</v>
      </c>
      <c r="B61" s="15" t="s">
        <v>205</v>
      </c>
      <c r="C61" s="16" t="s">
        <v>206</v>
      </c>
      <c r="D61" s="9" t="s">
        <v>207</v>
      </c>
      <c r="E61" s="9" t="s">
        <v>208</v>
      </c>
      <c r="F61" s="17" t="s">
        <v>168</v>
      </c>
      <c r="G61" s="9" t="s">
        <v>209</v>
      </c>
      <c r="H61" s="19">
        <v>3491</v>
      </c>
      <c r="I61" s="19">
        <f t="shared" si="10"/>
        <v>3142</v>
      </c>
      <c r="J61" s="19">
        <f t="shared" si="11"/>
        <v>2828</v>
      </c>
      <c r="K61" s="16"/>
      <c r="L61" s="17" t="s">
        <v>23</v>
      </c>
    </row>
    <row r="62" customFormat="1" ht="81" spans="1:12">
      <c r="A62" s="15">
        <v>56</v>
      </c>
      <c r="B62" s="15" t="s">
        <v>210</v>
      </c>
      <c r="C62" s="16" t="s">
        <v>211</v>
      </c>
      <c r="D62" s="9"/>
      <c r="E62" s="9"/>
      <c r="F62" s="17" t="s">
        <v>168</v>
      </c>
      <c r="G62" s="9"/>
      <c r="H62" s="19">
        <f t="shared" ref="H62:H67" si="12">ROUND(H61*0.3,0)</f>
        <v>1047</v>
      </c>
      <c r="I62" s="19">
        <f t="shared" si="10"/>
        <v>942</v>
      </c>
      <c r="J62" s="19">
        <f t="shared" si="11"/>
        <v>848</v>
      </c>
      <c r="K62" s="16"/>
      <c r="L62" s="17" t="s">
        <v>23</v>
      </c>
    </row>
    <row r="63" customFormat="1" ht="101.25" spans="1:12">
      <c r="A63" s="15">
        <v>57</v>
      </c>
      <c r="B63" s="15" t="s">
        <v>212</v>
      </c>
      <c r="C63" s="16" t="s">
        <v>213</v>
      </c>
      <c r="D63" s="9"/>
      <c r="E63" s="9"/>
      <c r="F63" s="17" t="s">
        <v>168</v>
      </c>
      <c r="G63" s="9"/>
      <c r="H63" s="19">
        <v>1047</v>
      </c>
      <c r="I63" s="19">
        <f t="shared" si="10"/>
        <v>942</v>
      </c>
      <c r="J63" s="19">
        <f t="shared" si="11"/>
        <v>848</v>
      </c>
      <c r="K63" s="16"/>
      <c r="L63" s="17" t="s">
        <v>23</v>
      </c>
    </row>
    <row r="64" customFormat="1" ht="121.5" spans="1:12">
      <c r="A64" s="15">
        <v>58</v>
      </c>
      <c r="B64" s="15" t="s">
        <v>214</v>
      </c>
      <c r="C64" s="16" t="s">
        <v>215</v>
      </c>
      <c r="D64" s="9" t="s">
        <v>216</v>
      </c>
      <c r="E64" s="9" t="s">
        <v>208</v>
      </c>
      <c r="F64" s="17" t="s">
        <v>168</v>
      </c>
      <c r="G64" s="9" t="s">
        <v>217</v>
      </c>
      <c r="H64" s="18">
        <v>4000</v>
      </c>
      <c r="I64" s="19">
        <f t="shared" si="10"/>
        <v>3600</v>
      </c>
      <c r="J64" s="19">
        <f t="shared" si="11"/>
        <v>3240</v>
      </c>
      <c r="K64" s="16"/>
      <c r="L64" s="17" t="s">
        <v>23</v>
      </c>
    </row>
    <row r="65" customFormat="1" ht="81" spans="1:12">
      <c r="A65" s="15">
        <v>59</v>
      </c>
      <c r="B65" s="15" t="s">
        <v>218</v>
      </c>
      <c r="C65" s="16" t="s">
        <v>219</v>
      </c>
      <c r="D65" s="9"/>
      <c r="E65" s="9"/>
      <c r="F65" s="17" t="s">
        <v>168</v>
      </c>
      <c r="G65" s="9"/>
      <c r="H65" s="19">
        <f t="shared" si="12"/>
        <v>1200</v>
      </c>
      <c r="I65" s="19">
        <f t="shared" si="10"/>
        <v>1080</v>
      </c>
      <c r="J65" s="19">
        <f t="shared" si="11"/>
        <v>972</v>
      </c>
      <c r="K65" s="16"/>
      <c r="L65" s="17" t="s">
        <v>23</v>
      </c>
    </row>
    <row r="66" customFormat="1" ht="162" spans="1:12">
      <c r="A66" s="15">
        <v>60</v>
      </c>
      <c r="B66" s="15" t="s">
        <v>220</v>
      </c>
      <c r="C66" s="16" t="s">
        <v>221</v>
      </c>
      <c r="D66" s="9" t="s">
        <v>222</v>
      </c>
      <c r="E66" s="9" t="s">
        <v>223</v>
      </c>
      <c r="F66" s="17" t="s">
        <v>168</v>
      </c>
      <c r="G66" s="17" t="s">
        <v>224</v>
      </c>
      <c r="H66" s="19">
        <v>3168</v>
      </c>
      <c r="I66" s="19">
        <f t="shared" si="10"/>
        <v>2851</v>
      </c>
      <c r="J66" s="19">
        <f t="shared" si="11"/>
        <v>2566</v>
      </c>
      <c r="K66" s="16"/>
      <c r="L66" s="17" t="s">
        <v>23</v>
      </c>
    </row>
    <row r="67" customFormat="1" ht="81" spans="1:12">
      <c r="A67" s="15">
        <v>61</v>
      </c>
      <c r="B67" s="15" t="s">
        <v>225</v>
      </c>
      <c r="C67" s="16" t="s">
        <v>226</v>
      </c>
      <c r="D67" s="9"/>
      <c r="E67" s="9"/>
      <c r="F67" s="17" t="s">
        <v>168</v>
      </c>
      <c r="G67" s="17"/>
      <c r="H67" s="19">
        <f t="shared" si="12"/>
        <v>950</v>
      </c>
      <c r="I67" s="19">
        <f t="shared" si="10"/>
        <v>855</v>
      </c>
      <c r="J67" s="19">
        <f t="shared" si="11"/>
        <v>770</v>
      </c>
      <c r="K67" s="16"/>
      <c r="L67" s="17" t="s">
        <v>23</v>
      </c>
    </row>
    <row r="68" customFormat="1" ht="101.25" spans="1:12">
      <c r="A68" s="15">
        <v>62</v>
      </c>
      <c r="B68" s="15" t="s">
        <v>227</v>
      </c>
      <c r="C68" s="16" t="s">
        <v>228</v>
      </c>
      <c r="D68" s="9"/>
      <c r="E68" s="9"/>
      <c r="F68" s="17" t="s">
        <v>168</v>
      </c>
      <c r="G68" s="17"/>
      <c r="H68" s="19">
        <v>634</v>
      </c>
      <c r="I68" s="19">
        <f t="shared" si="10"/>
        <v>571</v>
      </c>
      <c r="J68" s="19">
        <f t="shared" si="11"/>
        <v>514</v>
      </c>
      <c r="K68" s="16"/>
      <c r="L68" s="17" t="s">
        <v>23</v>
      </c>
    </row>
    <row r="69" customFormat="1" ht="178" customHeight="1" spans="1:12">
      <c r="A69" s="15">
        <v>63</v>
      </c>
      <c r="B69" s="15" t="s">
        <v>229</v>
      </c>
      <c r="C69" s="16" t="s">
        <v>230</v>
      </c>
      <c r="D69" s="9" t="s">
        <v>231</v>
      </c>
      <c r="E69" s="9" t="s">
        <v>232</v>
      </c>
      <c r="F69" s="17" t="s">
        <v>20</v>
      </c>
      <c r="G69" s="17" t="s">
        <v>59</v>
      </c>
      <c r="H69" s="18">
        <v>1000</v>
      </c>
      <c r="I69" s="19">
        <f t="shared" si="10"/>
        <v>900</v>
      </c>
      <c r="J69" s="19">
        <f t="shared" si="11"/>
        <v>810</v>
      </c>
      <c r="K69" s="25" t="s">
        <v>233</v>
      </c>
      <c r="L69" s="17" t="s">
        <v>39</v>
      </c>
    </row>
    <row r="70" customFormat="1" ht="136" customHeight="1" spans="1:12">
      <c r="A70" s="15">
        <v>64</v>
      </c>
      <c r="B70" s="33" t="s">
        <v>234</v>
      </c>
      <c r="C70" s="16" t="s">
        <v>235</v>
      </c>
      <c r="D70" s="9"/>
      <c r="E70" s="9"/>
      <c r="F70" s="17" t="s">
        <v>20</v>
      </c>
      <c r="G70" s="17" t="s">
        <v>59</v>
      </c>
      <c r="H70" s="19">
        <f t="shared" ref="H70:H74" si="13">ROUND(H69*0.3,0)</f>
        <v>300</v>
      </c>
      <c r="I70" s="19">
        <f t="shared" si="10"/>
        <v>270</v>
      </c>
      <c r="J70" s="19">
        <f t="shared" si="11"/>
        <v>243</v>
      </c>
      <c r="K70" s="16"/>
      <c r="L70" s="17" t="s">
        <v>39</v>
      </c>
    </row>
    <row r="71" customFormat="1" ht="276" customHeight="1" spans="1:12">
      <c r="A71" s="15">
        <v>65</v>
      </c>
      <c r="B71" s="15" t="s">
        <v>236</v>
      </c>
      <c r="C71" s="16" t="s">
        <v>237</v>
      </c>
      <c r="D71" s="9" t="s">
        <v>231</v>
      </c>
      <c r="E71" s="9" t="s">
        <v>232</v>
      </c>
      <c r="F71" s="17" t="s">
        <v>20</v>
      </c>
      <c r="G71" s="17" t="s">
        <v>238</v>
      </c>
      <c r="H71" s="18">
        <v>3680</v>
      </c>
      <c r="I71" s="19">
        <f t="shared" si="10"/>
        <v>3312</v>
      </c>
      <c r="J71" s="19">
        <f t="shared" si="11"/>
        <v>2981</v>
      </c>
      <c r="K71" s="25" t="s">
        <v>239</v>
      </c>
      <c r="L71" s="17" t="s">
        <v>60</v>
      </c>
    </row>
    <row r="72" customFormat="1" ht="81" spans="1:12">
      <c r="A72" s="15">
        <v>66</v>
      </c>
      <c r="B72" s="15" t="s">
        <v>240</v>
      </c>
      <c r="C72" s="16" t="s">
        <v>241</v>
      </c>
      <c r="D72" s="9"/>
      <c r="E72" s="9"/>
      <c r="F72" s="17" t="s">
        <v>20</v>
      </c>
      <c r="G72" s="17"/>
      <c r="H72" s="19">
        <f t="shared" si="13"/>
        <v>1104</v>
      </c>
      <c r="I72" s="19">
        <f t="shared" si="10"/>
        <v>994</v>
      </c>
      <c r="J72" s="19">
        <f t="shared" ref="J72:J76" si="14">ROUND(J71*0.3,0)</f>
        <v>894</v>
      </c>
      <c r="K72" s="16"/>
      <c r="L72" s="17" t="s">
        <v>60</v>
      </c>
    </row>
    <row r="73" customFormat="1" ht="81" spans="1:12">
      <c r="A73" s="15">
        <v>67</v>
      </c>
      <c r="B73" s="15" t="s">
        <v>242</v>
      </c>
      <c r="C73" s="16" t="s">
        <v>243</v>
      </c>
      <c r="D73" s="9" t="s">
        <v>244</v>
      </c>
      <c r="E73" s="9" t="s">
        <v>245</v>
      </c>
      <c r="F73" s="17" t="s">
        <v>20</v>
      </c>
      <c r="G73" s="17" t="s">
        <v>59</v>
      </c>
      <c r="H73" s="18">
        <v>500</v>
      </c>
      <c r="I73" s="19">
        <f t="shared" si="10"/>
        <v>450</v>
      </c>
      <c r="J73" s="19">
        <f t="shared" ref="J73:J77" si="15">ROUND(I73*0.9,0)</f>
        <v>405</v>
      </c>
      <c r="K73" s="16"/>
      <c r="L73" s="17" t="s">
        <v>39</v>
      </c>
    </row>
    <row r="74" customFormat="1" ht="60.75" spans="1:12">
      <c r="A74" s="15">
        <v>68</v>
      </c>
      <c r="B74" s="15" t="s">
        <v>246</v>
      </c>
      <c r="C74" s="16" t="s">
        <v>247</v>
      </c>
      <c r="D74" s="9"/>
      <c r="E74" s="9"/>
      <c r="F74" s="17" t="s">
        <v>20</v>
      </c>
      <c r="G74" s="17"/>
      <c r="H74" s="19">
        <f t="shared" si="13"/>
        <v>150</v>
      </c>
      <c r="I74" s="19">
        <f t="shared" si="10"/>
        <v>135</v>
      </c>
      <c r="J74" s="19">
        <f t="shared" si="14"/>
        <v>122</v>
      </c>
      <c r="K74" s="16"/>
      <c r="L74" s="17" t="s">
        <v>39</v>
      </c>
    </row>
    <row r="75" customFormat="1" ht="174" customHeight="1" spans="1:12">
      <c r="A75" s="15">
        <v>69</v>
      </c>
      <c r="B75" s="15" t="s">
        <v>248</v>
      </c>
      <c r="C75" s="16" t="s">
        <v>249</v>
      </c>
      <c r="D75" s="9" t="s">
        <v>250</v>
      </c>
      <c r="E75" s="9" t="s">
        <v>232</v>
      </c>
      <c r="F75" s="17" t="s">
        <v>20</v>
      </c>
      <c r="G75" s="17" t="s">
        <v>251</v>
      </c>
      <c r="H75" s="18">
        <v>1000</v>
      </c>
      <c r="I75" s="19">
        <f t="shared" si="10"/>
        <v>900</v>
      </c>
      <c r="J75" s="19">
        <f t="shared" si="15"/>
        <v>810</v>
      </c>
      <c r="K75" s="25" t="s">
        <v>252</v>
      </c>
      <c r="L75" s="17" t="s">
        <v>39</v>
      </c>
    </row>
    <row r="76" customFormat="1" ht="113" customHeight="1" spans="1:12">
      <c r="A76" s="15">
        <v>70</v>
      </c>
      <c r="B76" s="15" t="s">
        <v>253</v>
      </c>
      <c r="C76" s="16" t="s">
        <v>254</v>
      </c>
      <c r="D76" s="9"/>
      <c r="E76" s="9"/>
      <c r="F76" s="17" t="s">
        <v>20</v>
      </c>
      <c r="G76" s="17"/>
      <c r="H76" s="19">
        <f t="shared" ref="H76:H80" si="16">ROUND(H75*0.3,0)</f>
        <v>300</v>
      </c>
      <c r="I76" s="19">
        <f t="shared" si="10"/>
        <v>270</v>
      </c>
      <c r="J76" s="19">
        <f t="shared" si="14"/>
        <v>243</v>
      </c>
      <c r="K76" s="16"/>
      <c r="L76" s="17" t="s">
        <v>39</v>
      </c>
    </row>
    <row r="77" customFormat="1" ht="81" spans="1:12">
      <c r="A77" s="15">
        <v>71</v>
      </c>
      <c r="B77" s="15" t="s">
        <v>255</v>
      </c>
      <c r="C77" s="16" t="s">
        <v>256</v>
      </c>
      <c r="D77" s="9" t="s">
        <v>257</v>
      </c>
      <c r="E77" s="9" t="s">
        <v>245</v>
      </c>
      <c r="F77" s="17" t="s">
        <v>20</v>
      </c>
      <c r="G77" s="17" t="s">
        <v>59</v>
      </c>
      <c r="H77" s="18">
        <v>500</v>
      </c>
      <c r="I77" s="19">
        <f t="shared" si="10"/>
        <v>450</v>
      </c>
      <c r="J77" s="19">
        <f t="shared" si="15"/>
        <v>405</v>
      </c>
      <c r="K77" s="16"/>
      <c r="L77" s="17" t="s">
        <v>39</v>
      </c>
    </row>
    <row r="78" customFormat="1" ht="71" customHeight="1" spans="1:12">
      <c r="A78" s="15">
        <v>72</v>
      </c>
      <c r="B78" s="15" t="s">
        <v>258</v>
      </c>
      <c r="C78" s="16" t="s">
        <v>259</v>
      </c>
      <c r="D78" s="9"/>
      <c r="E78" s="9"/>
      <c r="F78" s="17" t="s">
        <v>20</v>
      </c>
      <c r="G78" s="17"/>
      <c r="H78" s="19">
        <f t="shared" si="16"/>
        <v>150</v>
      </c>
      <c r="I78" s="19">
        <f t="shared" si="10"/>
        <v>135</v>
      </c>
      <c r="J78" s="19">
        <f>ROUND(J77*0.3,0)</f>
        <v>122</v>
      </c>
      <c r="K78" s="16"/>
      <c r="L78" s="17" t="s">
        <v>39</v>
      </c>
    </row>
    <row r="79" customFormat="1" ht="101.25" spans="1:12">
      <c r="A79" s="15">
        <v>73</v>
      </c>
      <c r="B79" s="15" t="s">
        <v>260</v>
      </c>
      <c r="C79" s="16" t="s">
        <v>261</v>
      </c>
      <c r="D79" s="9" t="s">
        <v>262</v>
      </c>
      <c r="E79" s="9" t="s">
        <v>232</v>
      </c>
      <c r="F79" s="17" t="s">
        <v>20</v>
      </c>
      <c r="G79" s="17" t="s">
        <v>59</v>
      </c>
      <c r="H79" s="18">
        <v>1350</v>
      </c>
      <c r="I79" s="19">
        <f t="shared" si="10"/>
        <v>1215</v>
      </c>
      <c r="J79" s="19">
        <f t="shared" ref="J79:J83" si="17">ROUND(I79*0.9,0)</f>
        <v>1094</v>
      </c>
      <c r="K79" s="16" t="s">
        <v>263</v>
      </c>
      <c r="L79" s="17" t="s">
        <v>39</v>
      </c>
    </row>
    <row r="80" customFormat="1" ht="60.75" spans="1:12">
      <c r="A80" s="15">
        <v>74</v>
      </c>
      <c r="B80" s="15" t="s">
        <v>264</v>
      </c>
      <c r="C80" s="16" t="s">
        <v>265</v>
      </c>
      <c r="D80" s="9"/>
      <c r="E80" s="9"/>
      <c r="F80" s="17" t="s">
        <v>20</v>
      </c>
      <c r="G80" s="17"/>
      <c r="H80" s="19">
        <f t="shared" si="16"/>
        <v>405</v>
      </c>
      <c r="I80" s="19">
        <f t="shared" si="10"/>
        <v>365</v>
      </c>
      <c r="J80" s="19">
        <f>ROUND(J79*0.3,0)</f>
        <v>328</v>
      </c>
      <c r="K80" s="16"/>
      <c r="L80" s="17" t="s">
        <v>39</v>
      </c>
    </row>
    <row r="81" customFormat="1" ht="101.25" spans="1:12">
      <c r="A81" s="15">
        <v>75</v>
      </c>
      <c r="B81" s="15" t="s">
        <v>266</v>
      </c>
      <c r="C81" s="16" t="s">
        <v>267</v>
      </c>
      <c r="D81" s="9"/>
      <c r="E81" s="9"/>
      <c r="F81" s="17" t="s">
        <v>20</v>
      </c>
      <c r="G81" s="17"/>
      <c r="H81" s="18">
        <v>1350</v>
      </c>
      <c r="I81" s="19">
        <f t="shared" si="10"/>
        <v>1215</v>
      </c>
      <c r="J81" s="19">
        <f t="shared" si="17"/>
        <v>1094</v>
      </c>
      <c r="K81" s="16"/>
      <c r="L81" s="17" t="s">
        <v>39</v>
      </c>
    </row>
    <row r="82" customFormat="1" ht="101.25" spans="1:12">
      <c r="A82" s="15">
        <v>76</v>
      </c>
      <c r="B82" s="15" t="s">
        <v>268</v>
      </c>
      <c r="C82" s="16" t="s">
        <v>269</v>
      </c>
      <c r="D82" s="9"/>
      <c r="E82" s="9"/>
      <c r="F82" s="17" t="s">
        <v>20</v>
      </c>
      <c r="G82" s="17"/>
      <c r="H82" s="18">
        <v>1350</v>
      </c>
      <c r="I82" s="19">
        <f t="shared" si="10"/>
        <v>1215</v>
      </c>
      <c r="J82" s="19">
        <f t="shared" si="17"/>
        <v>1094</v>
      </c>
      <c r="K82" s="16"/>
      <c r="L82" s="17" t="s">
        <v>39</v>
      </c>
    </row>
    <row r="83" customFormat="1" ht="81" spans="1:12">
      <c r="A83" s="15">
        <v>77</v>
      </c>
      <c r="B83" s="15" t="s">
        <v>270</v>
      </c>
      <c r="C83" s="16" t="s">
        <v>271</v>
      </c>
      <c r="D83" s="9" t="s">
        <v>272</v>
      </c>
      <c r="E83" s="9" t="s">
        <v>245</v>
      </c>
      <c r="F83" s="17" t="s">
        <v>20</v>
      </c>
      <c r="G83" s="17" t="s">
        <v>59</v>
      </c>
      <c r="H83" s="18">
        <v>500</v>
      </c>
      <c r="I83" s="19">
        <f t="shared" si="10"/>
        <v>450</v>
      </c>
      <c r="J83" s="19">
        <f t="shared" si="17"/>
        <v>405</v>
      </c>
      <c r="K83" s="16"/>
      <c r="L83" s="17" t="s">
        <v>39</v>
      </c>
    </row>
    <row r="84" customFormat="1" ht="60.75" spans="1:12">
      <c r="A84" s="15">
        <v>78</v>
      </c>
      <c r="B84" s="15" t="s">
        <v>273</v>
      </c>
      <c r="C84" s="16" t="s">
        <v>274</v>
      </c>
      <c r="D84" s="9"/>
      <c r="E84" s="9"/>
      <c r="F84" s="17" t="s">
        <v>20</v>
      </c>
      <c r="G84" s="17"/>
      <c r="H84" s="19">
        <f t="shared" ref="H84:H88" si="18">ROUND(H83*0.3,0)</f>
        <v>150</v>
      </c>
      <c r="I84" s="19">
        <f t="shared" si="10"/>
        <v>135</v>
      </c>
      <c r="J84" s="19">
        <f t="shared" ref="J84:J88" si="19">ROUND(J83*0.3,0)</f>
        <v>122</v>
      </c>
      <c r="K84" s="16"/>
      <c r="L84" s="17" t="s">
        <v>39</v>
      </c>
    </row>
    <row r="85" customFormat="1" ht="81" spans="1:12">
      <c r="A85" s="15">
        <v>79</v>
      </c>
      <c r="B85" s="15" t="s">
        <v>275</v>
      </c>
      <c r="C85" s="16" t="s">
        <v>276</v>
      </c>
      <c r="D85" s="9" t="s">
        <v>277</v>
      </c>
      <c r="E85" s="9" t="s">
        <v>278</v>
      </c>
      <c r="F85" s="17" t="s">
        <v>20</v>
      </c>
      <c r="G85" s="17" t="s">
        <v>59</v>
      </c>
      <c r="H85" s="19">
        <v>2050</v>
      </c>
      <c r="I85" s="19">
        <f t="shared" si="10"/>
        <v>1845</v>
      </c>
      <c r="J85" s="19">
        <f t="shared" ref="J85:J91" si="20">ROUND(I85*0.9,0)</f>
        <v>1661</v>
      </c>
      <c r="K85" s="16" t="s">
        <v>279</v>
      </c>
      <c r="L85" s="17" t="s">
        <v>60</v>
      </c>
    </row>
    <row r="86" customFormat="1" ht="60.75" spans="1:12">
      <c r="A86" s="15">
        <v>80</v>
      </c>
      <c r="B86" s="15" t="s">
        <v>280</v>
      </c>
      <c r="C86" s="16" t="s">
        <v>281</v>
      </c>
      <c r="D86" s="9"/>
      <c r="E86" s="9"/>
      <c r="F86" s="17" t="s">
        <v>20</v>
      </c>
      <c r="G86" s="17"/>
      <c r="H86" s="19">
        <f t="shared" si="18"/>
        <v>615</v>
      </c>
      <c r="I86" s="19">
        <f t="shared" si="10"/>
        <v>554</v>
      </c>
      <c r="J86" s="19">
        <f t="shared" si="19"/>
        <v>498</v>
      </c>
      <c r="K86" s="16"/>
      <c r="L86" s="17" t="s">
        <v>60</v>
      </c>
    </row>
    <row r="87" customFormat="1" ht="81" spans="1:12">
      <c r="A87" s="15">
        <v>81</v>
      </c>
      <c r="B87" s="26" t="s">
        <v>282</v>
      </c>
      <c r="C87" s="27" t="s">
        <v>283</v>
      </c>
      <c r="D87" s="28" t="s">
        <v>284</v>
      </c>
      <c r="E87" s="28" t="s">
        <v>285</v>
      </c>
      <c r="F87" s="27" t="s">
        <v>20</v>
      </c>
      <c r="G87" s="27" t="s">
        <v>286</v>
      </c>
      <c r="H87" s="29">
        <v>2185</v>
      </c>
      <c r="I87" s="29">
        <f t="shared" si="10"/>
        <v>1967</v>
      </c>
      <c r="J87" s="29">
        <f t="shared" si="20"/>
        <v>1770</v>
      </c>
      <c r="K87" s="25" t="s">
        <v>287</v>
      </c>
      <c r="L87" s="27" t="s">
        <v>23</v>
      </c>
    </row>
    <row r="88" customFormat="1" ht="60.75" spans="1:12">
      <c r="A88" s="15">
        <v>82</v>
      </c>
      <c r="B88" s="15" t="s">
        <v>288</v>
      </c>
      <c r="C88" s="16" t="s">
        <v>289</v>
      </c>
      <c r="D88" s="9"/>
      <c r="E88" s="9"/>
      <c r="F88" s="17" t="s">
        <v>20</v>
      </c>
      <c r="G88" s="17"/>
      <c r="H88" s="19">
        <f t="shared" si="18"/>
        <v>656</v>
      </c>
      <c r="I88" s="19">
        <f t="shared" si="10"/>
        <v>590</v>
      </c>
      <c r="J88" s="19">
        <f t="shared" si="19"/>
        <v>531</v>
      </c>
      <c r="K88" s="16"/>
      <c r="L88" s="17" t="s">
        <v>23</v>
      </c>
    </row>
    <row r="89" customFormat="1" ht="81" spans="1:12">
      <c r="A89" s="15">
        <v>83</v>
      </c>
      <c r="B89" s="15" t="s">
        <v>290</v>
      </c>
      <c r="C89" s="16" t="s">
        <v>291</v>
      </c>
      <c r="D89" s="9"/>
      <c r="E89" s="9"/>
      <c r="F89" s="17" t="s">
        <v>20</v>
      </c>
      <c r="G89" s="17"/>
      <c r="H89" s="18">
        <v>1100</v>
      </c>
      <c r="I89" s="19">
        <f t="shared" si="10"/>
        <v>990</v>
      </c>
      <c r="J89" s="19">
        <f t="shared" si="20"/>
        <v>891</v>
      </c>
      <c r="K89" s="16"/>
      <c r="L89" s="17" t="s">
        <v>23</v>
      </c>
    </row>
    <row r="90" customFormat="1" ht="81" spans="1:12">
      <c r="A90" s="15">
        <v>84</v>
      </c>
      <c r="B90" s="15" t="s">
        <v>292</v>
      </c>
      <c r="C90" s="16" t="s">
        <v>293</v>
      </c>
      <c r="D90" s="9"/>
      <c r="E90" s="9"/>
      <c r="F90" s="17" t="s">
        <v>20</v>
      </c>
      <c r="G90" s="17"/>
      <c r="H90" s="18">
        <v>2185</v>
      </c>
      <c r="I90" s="19">
        <f t="shared" si="10"/>
        <v>1967</v>
      </c>
      <c r="J90" s="19">
        <f t="shared" si="20"/>
        <v>1770</v>
      </c>
      <c r="K90" s="16"/>
      <c r="L90" s="17" t="s">
        <v>23</v>
      </c>
    </row>
    <row r="91" customFormat="1" ht="101.25" spans="1:12">
      <c r="A91" s="15">
        <v>85</v>
      </c>
      <c r="B91" s="15" t="s">
        <v>294</v>
      </c>
      <c r="C91" s="16" t="s">
        <v>295</v>
      </c>
      <c r="D91" s="9" t="s">
        <v>296</v>
      </c>
      <c r="E91" s="9" t="s">
        <v>297</v>
      </c>
      <c r="F91" s="17" t="s">
        <v>20</v>
      </c>
      <c r="G91" s="17" t="s">
        <v>286</v>
      </c>
      <c r="H91" s="19">
        <v>1600</v>
      </c>
      <c r="I91" s="19">
        <f t="shared" si="10"/>
        <v>1440</v>
      </c>
      <c r="J91" s="19">
        <f t="shared" si="20"/>
        <v>1296</v>
      </c>
      <c r="K91" s="16"/>
      <c r="L91" s="17" t="s">
        <v>60</v>
      </c>
    </row>
    <row r="92" customFormat="1" ht="60.75" spans="1:12">
      <c r="A92" s="15">
        <v>86</v>
      </c>
      <c r="B92" s="15" t="s">
        <v>298</v>
      </c>
      <c r="C92" s="16" t="s">
        <v>299</v>
      </c>
      <c r="D92" s="9"/>
      <c r="E92" s="9"/>
      <c r="F92" s="17" t="s">
        <v>20</v>
      </c>
      <c r="G92" s="17"/>
      <c r="H92" s="19">
        <f t="shared" ref="H92:J92" si="21">ROUND(H91*0.3,0)</f>
        <v>480</v>
      </c>
      <c r="I92" s="19">
        <f t="shared" si="21"/>
        <v>432</v>
      </c>
      <c r="J92" s="19">
        <f t="shared" si="21"/>
        <v>389</v>
      </c>
      <c r="K92" s="16"/>
      <c r="L92" s="17" t="s">
        <v>60</v>
      </c>
    </row>
    <row r="93" customFormat="1" ht="162" spans="1:12">
      <c r="A93" s="15">
        <v>87</v>
      </c>
      <c r="B93" s="15" t="s">
        <v>300</v>
      </c>
      <c r="C93" s="16" t="s">
        <v>301</v>
      </c>
      <c r="D93" s="9" t="s">
        <v>302</v>
      </c>
      <c r="E93" s="9" t="s">
        <v>303</v>
      </c>
      <c r="F93" s="17" t="s">
        <v>20</v>
      </c>
      <c r="G93" s="17" t="s">
        <v>304</v>
      </c>
      <c r="H93" s="19">
        <v>2080</v>
      </c>
      <c r="I93" s="19">
        <f t="shared" ref="I93:I97" si="22">ROUND(H93*0.9,0)</f>
        <v>1872</v>
      </c>
      <c r="J93" s="19">
        <f t="shared" ref="J93:J97" si="23">ROUND(I93*0.9,0)</f>
        <v>1685</v>
      </c>
      <c r="K93" s="25" t="s">
        <v>305</v>
      </c>
      <c r="L93" s="17" t="s">
        <v>23</v>
      </c>
    </row>
    <row r="94" customFormat="1" ht="60.75" spans="1:12">
      <c r="A94" s="15">
        <v>88</v>
      </c>
      <c r="B94" s="15" t="s">
        <v>306</v>
      </c>
      <c r="C94" s="16" t="s">
        <v>307</v>
      </c>
      <c r="D94" s="9"/>
      <c r="E94" s="9"/>
      <c r="F94" s="17" t="s">
        <v>20</v>
      </c>
      <c r="G94" s="17"/>
      <c r="H94" s="19">
        <f t="shared" ref="H94:J94" si="24">ROUND(H93*0.3,0)</f>
        <v>624</v>
      </c>
      <c r="I94" s="19">
        <f t="shared" si="24"/>
        <v>562</v>
      </c>
      <c r="J94" s="19">
        <f t="shared" si="24"/>
        <v>506</v>
      </c>
      <c r="K94" s="16"/>
      <c r="L94" s="17" t="s">
        <v>23</v>
      </c>
    </row>
    <row r="95" customFormat="1" ht="81" spans="1:12">
      <c r="A95" s="15">
        <v>89</v>
      </c>
      <c r="B95" s="15" t="s">
        <v>308</v>
      </c>
      <c r="C95" s="16" t="s">
        <v>309</v>
      </c>
      <c r="D95" s="9" t="s">
        <v>310</v>
      </c>
      <c r="E95" s="9" t="s">
        <v>245</v>
      </c>
      <c r="F95" s="17" t="s">
        <v>20</v>
      </c>
      <c r="G95" s="17" t="s">
        <v>59</v>
      </c>
      <c r="H95" s="18">
        <v>650</v>
      </c>
      <c r="I95" s="19">
        <f t="shared" si="22"/>
        <v>585</v>
      </c>
      <c r="J95" s="19">
        <f t="shared" si="23"/>
        <v>527</v>
      </c>
      <c r="K95" s="16"/>
      <c r="L95" s="17" t="s">
        <v>39</v>
      </c>
    </row>
    <row r="96" customFormat="1" ht="60.75" spans="1:12">
      <c r="A96" s="15">
        <v>90</v>
      </c>
      <c r="B96" s="15" t="s">
        <v>311</v>
      </c>
      <c r="C96" s="16" t="s">
        <v>312</v>
      </c>
      <c r="D96" s="9"/>
      <c r="E96" s="9"/>
      <c r="F96" s="17" t="s">
        <v>20</v>
      </c>
      <c r="G96" s="17"/>
      <c r="H96" s="19">
        <f t="shared" ref="H96:J96" si="25">ROUND(H95*0.3,0)</f>
        <v>195</v>
      </c>
      <c r="I96" s="19">
        <f t="shared" si="25"/>
        <v>176</v>
      </c>
      <c r="J96" s="19">
        <f t="shared" si="25"/>
        <v>158</v>
      </c>
      <c r="K96" s="16"/>
      <c r="L96" s="17" t="s">
        <v>39</v>
      </c>
    </row>
    <row r="97" customFormat="1" ht="81" spans="1:12">
      <c r="A97" s="15">
        <v>91</v>
      </c>
      <c r="B97" s="15" t="s">
        <v>313</v>
      </c>
      <c r="C97" s="16" t="s">
        <v>314</v>
      </c>
      <c r="D97" s="9" t="s">
        <v>315</v>
      </c>
      <c r="E97" s="9" t="s">
        <v>316</v>
      </c>
      <c r="F97" s="17" t="s">
        <v>20</v>
      </c>
      <c r="G97" s="17" t="s">
        <v>304</v>
      </c>
      <c r="H97" s="18">
        <v>650</v>
      </c>
      <c r="I97" s="19">
        <f t="shared" si="22"/>
        <v>585</v>
      </c>
      <c r="J97" s="19">
        <f t="shared" si="23"/>
        <v>527</v>
      </c>
      <c r="K97" s="16" t="s">
        <v>317</v>
      </c>
      <c r="L97" s="17" t="s">
        <v>39</v>
      </c>
    </row>
    <row r="98" customFormat="1" ht="60.75" spans="1:12">
      <c r="A98" s="15">
        <v>92</v>
      </c>
      <c r="B98" s="15" t="s">
        <v>318</v>
      </c>
      <c r="C98" s="16" t="s">
        <v>319</v>
      </c>
      <c r="D98" s="9"/>
      <c r="E98" s="9"/>
      <c r="F98" s="17" t="s">
        <v>20</v>
      </c>
      <c r="G98" s="17"/>
      <c r="H98" s="19">
        <f t="shared" ref="H98:J98" si="26">ROUND(H97*0.3,0)</f>
        <v>195</v>
      </c>
      <c r="I98" s="19">
        <f t="shared" si="26"/>
        <v>176</v>
      </c>
      <c r="J98" s="19">
        <f t="shared" si="26"/>
        <v>158</v>
      </c>
      <c r="K98" s="16"/>
      <c r="L98" s="17" t="s">
        <v>39</v>
      </c>
    </row>
    <row r="99" customFormat="1" ht="81" spans="1:12">
      <c r="A99" s="15">
        <v>93</v>
      </c>
      <c r="B99" s="15" t="s">
        <v>320</v>
      </c>
      <c r="C99" s="16" t="s">
        <v>321</v>
      </c>
      <c r="D99" s="9" t="s">
        <v>322</v>
      </c>
      <c r="E99" s="9" t="s">
        <v>323</v>
      </c>
      <c r="F99" s="17" t="s">
        <v>20</v>
      </c>
      <c r="G99" s="17" t="s">
        <v>59</v>
      </c>
      <c r="H99" s="19">
        <v>2800</v>
      </c>
      <c r="I99" s="19">
        <f t="shared" ref="I99:I103" si="27">ROUND(H99*0.9,0)</f>
        <v>2520</v>
      </c>
      <c r="J99" s="19">
        <f t="shared" ref="J99:J103" si="28">ROUND(I99*0.9,0)</f>
        <v>2268</v>
      </c>
      <c r="K99" s="16"/>
      <c r="L99" s="17" t="s">
        <v>23</v>
      </c>
    </row>
    <row r="100" customFormat="1" ht="60.75" spans="1:12">
      <c r="A100" s="15">
        <v>94</v>
      </c>
      <c r="B100" s="15" t="s">
        <v>324</v>
      </c>
      <c r="C100" s="16" t="s">
        <v>325</v>
      </c>
      <c r="D100" s="9"/>
      <c r="E100" s="9"/>
      <c r="F100" s="17" t="s">
        <v>20</v>
      </c>
      <c r="G100" s="17"/>
      <c r="H100" s="19">
        <f t="shared" ref="H100:J100" si="29">ROUND(H99*0.3,0)</f>
        <v>840</v>
      </c>
      <c r="I100" s="19">
        <f t="shared" si="29"/>
        <v>756</v>
      </c>
      <c r="J100" s="19">
        <f t="shared" si="29"/>
        <v>680</v>
      </c>
      <c r="K100" s="16"/>
      <c r="L100" s="17" t="s">
        <v>23</v>
      </c>
    </row>
    <row r="101" customFormat="1" ht="81" spans="1:12">
      <c r="A101" s="15">
        <v>95</v>
      </c>
      <c r="B101" s="26" t="s">
        <v>326</v>
      </c>
      <c r="C101" s="27" t="s">
        <v>327</v>
      </c>
      <c r="D101" s="28" t="s">
        <v>328</v>
      </c>
      <c r="E101" s="28" t="s">
        <v>329</v>
      </c>
      <c r="F101" s="27" t="s">
        <v>20</v>
      </c>
      <c r="G101" s="27" t="s">
        <v>330</v>
      </c>
      <c r="H101" s="29">
        <v>4988</v>
      </c>
      <c r="I101" s="29">
        <f t="shared" si="27"/>
        <v>4489</v>
      </c>
      <c r="J101" s="29">
        <f t="shared" si="28"/>
        <v>4040</v>
      </c>
      <c r="K101" s="27"/>
      <c r="L101" s="27" t="s">
        <v>23</v>
      </c>
    </row>
    <row r="102" customFormat="1" ht="81" spans="1:12">
      <c r="A102" s="15">
        <v>96</v>
      </c>
      <c r="B102" s="15" t="s">
        <v>331</v>
      </c>
      <c r="C102" s="16" t="s">
        <v>332</v>
      </c>
      <c r="D102" s="9"/>
      <c r="E102" s="9"/>
      <c r="F102" s="17" t="s">
        <v>20</v>
      </c>
      <c r="G102" s="17"/>
      <c r="H102" s="19">
        <f t="shared" ref="H102:J102" si="30">ROUND(H101*0.3,0)</f>
        <v>1496</v>
      </c>
      <c r="I102" s="19">
        <f t="shared" si="30"/>
        <v>1347</v>
      </c>
      <c r="J102" s="19">
        <f t="shared" si="30"/>
        <v>1212</v>
      </c>
      <c r="K102" s="16"/>
      <c r="L102" s="17" t="s">
        <v>23</v>
      </c>
    </row>
    <row r="103" customFormat="1" ht="200" customHeight="1" spans="1:12">
      <c r="A103" s="15">
        <v>97</v>
      </c>
      <c r="B103" s="15" t="s">
        <v>333</v>
      </c>
      <c r="C103" s="17" t="s">
        <v>334</v>
      </c>
      <c r="D103" s="9" t="s">
        <v>335</v>
      </c>
      <c r="E103" s="9" t="s">
        <v>329</v>
      </c>
      <c r="F103" s="17" t="s">
        <v>20</v>
      </c>
      <c r="G103" s="17" t="s">
        <v>336</v>
      </c>
      <c r="H103" s="19">
        <v>5130</v>
      </c>
      <c r="I103" s="19">
        <f t="shared" si="27"/>
        <v>4617</v>
      </c>
      <c r="J103" s="19">
        <f t="shared" si="28"/>
        <v>4155</v>
      </c>
      <c r="K103" s="30" t="s">
        <v>337</v>
      </c>
      <c r="L103" s="17" t="s">
        <v>23</v>
      </c>
    </row>
    <row r="104" customFormat="1" ht="81" spans="1:12">
      <c r="A104" s="15">
        <v>98</v>
      </c>
      <c r="B104" s="15" t="s">
        <v>338</v>
      </c>
      <c r="C104" s="16" t="s">
        <v>339</v>
      </c>
      <c r="D104" s="9"/>
      <c r="E104" s="9"/>
      <c r="F104" s="17" t="s">
        <v>20</v>
      </c>
      <c r="G104" s="17"/>
      <c r="H104" s="19">
        <f t="shared" ref="H104:J104" si="31">ROUND(H103*0.3,0)</f>
        <v>1539</v>
      </c>
      <c r="I104" s="19">
        <f t="shared" si="31"/>
        <v>1385</v>
      </c>
      <c r="J104" s="19">
        <f t="shared" si="31"/>
        <v>1247</v>
      </c>
      <c r="K104" s="16"/>
      <c r="L104" s="17" t="s">
        <v>23</v>
      </c>
    </row>
    <row r="105" customFormat="1" ht="81" spans="1:12">
      <c r="A105" s="15">
        <v>99</v>
      </c>
      <c r="B105" s="15" t="s">
        <v>340</v>
      </c>
      <c r="C105" s="16" t="s">
        <v>341</v>
      </c>
      <c r="D105" s="9" t="s">
        <v>342</v>
      </c>
      <c r="E105" s="9" t="s">
        <v>329</v>
      </c>
      <c r="F105" s="17" t="s">
        <v>20</v>
      </c>
      <c r="G105" s="17" t="s">
        <v>59</v>
      </c>
      <c r="H105" s="19">
        <v>5250</v>
      </c>
      <c r="I105" s="19">
        <f t="shared" ref="I105:I109" si="32">ROUND(H105*0.9,0)</f>
        <v>4725</v>
      </c>
      <c r="J105" s="19">
        <f t="shared" ref="J105:J109" si="33">ROUND(I105*0.9,0)</f>
        <v>4253</v>
      </c>
      <c r="K105" s="16"/>
      <c r="L105" s="17" t="s">
        <v>60</v>
      </c>
    </row>
    <row r="106" customFormat="1" ht="81" spans="1:12">
      <c r="A106" s="15">
        <v>100</v>
      </c>
      <c r="B106" s="15" t="s">
        <v>343</v>
      </c>
      <c r="C106" s="16" t="s">
        <v>344</v>
      </c>
      <c r="D106" s="9"/>
      <c r="E106" s="9"/>
      <c r="F106" s="17" t="s">
        <v>20</v>
      </c>
      <c r="G106" s="17"/>
      <c r="H106" s="19">
        <f t="shared" ref="H106:J106" si="34">ROUND(H105*0.3,0)</f>
        <v>1575</v>
      </c>
      <c r="I106" s="19">
        <f t="shared" si="34"/>
        <v>1418</v>
      </c>
      <c r="J106" s="19">
        <f t="shared" si="34"/>
        <v>1276</v>
      </c>
      <c r="K106" s="16"/>
      <c r="L106" s="17" t="s">
        <v>60</v>
      </c>
    </row>
    <row r="107" customFormat="1" ht="211" customHeight="1" spans="1:12">
      <c r="A107" s="15">
        <v>101</v>
      </c>
      <c r="B107" s="15" t="s">
        <v>345</v>
      </c>
      <c r="C107" s="16" t="s">
        <v>346</v>
      </c>
      <c r="D107" s="9" t="s">
        <v>347</v>
      </c>
      <c r="E107" s="9" t="s">
        <v>329</v>
      </c>
      <c r="F107" s="17" t="s">
        <v>20</v>
      </c>
      <c r="G107" s="17" t="s">
        <v>59</v>
      </c>
      <c r="H107" s="19">
        <f>H105*1.3</f>
        <v>6825</v>
      </c>
      <c r="I107" s="19">
        <f t="shared" si="32"/>
        <v>6143</v>
      </c>
      <c r="J107" s="19">
        <f t="shared" si="33"/>
        <v>5529</v>
      </c>
      <c r="K107" s="25" t="s">
        <v>348</v>
      </c>
      <c r="L107" s="17" t="s">
        <v>60</v>
      </c>
    </row>
    <row r="108" customFormat="1" ht="81" spans="1:12">
      <c r="A108" s="15">
        <v>102</v>
      </c>
      <c r="B108" s="15" t="s">
        <v>349</v>
      </c>
      <c r="C108" s="16" t="s">
        <v>350</v>
      </c>
      <c r="D108" s="9"/>
      <c r="E108" s="9"/>
      <c r="F108" s="17" t="s">
        <v>20</v>
      </c>
      <c r="G108" s="17"/>
      <c r="H108" s="19">
        <f t="shared" ref="H108:J108" si="35">ROUND(H107*0.3,0)</f>
        <v>2048</v>
      </c>
      <c r="I108" s="19">
        <f t="shared" si="35"/>
        <v>1843</v>
      </c>
      <c r="J108" s="19">
        <f t="shared" si="35"/>
        <v>1659</v>
      </c>
      <c r="K108" s="16"/>
      <c r="L108" s="17" t="s">
        <v>60</v>
      </c>
    </row>
    <row r="109" customFormat="1" ht="81" spans="1:12">
      <c r="A109" s="15">
        <v>103</v>
      </c>
      <c r="B109" s="15" t="s">
        <v>351</v>
      </c>
      <c r="C109" s="16" t="s">
        <v>352</v>
      </c>
      <c r="D109" s="9" t="s">
        <v>353</v>
      </c>
      <c r="E109" s="9" t="s">
        <v>354</v>
      </c>
      <c r="F109" s="17" t="s">
        <v>20</v>
      </c>
      <c r="G109" s="17" t="s">
        <v>355</v>
      </c>
      <c r="H109" s="19">
        <v>2020</v>
      </c>
      <c r="I109" s="19">
        <f t="shared" si="32"/>
        <v>1818</v>
      </c>
      <c r="J109" s="19">
        <f t="shared" si="33"/>
        <v>1636</v>
      </c>
      <c r="K109" s="16" t="s">
        <v>356</v>
      </c>
      <c r="L109" s="17" t="s">
        <v>23</v>
      </c>
    </row>
    <row r="110" customFormat="1" ht="60.75" spans="1:12">
      <c r="A110" s="15">
        <v>104</v>
      </c>
      <c r="B110" s="15" t="s">
        <v>357</v>
      </c>
      <c r="C110" s="16" t="s">
        <v>358</v>
      </c>
      <c r="D110" s="9"/>
      <c r="E110" s="9"/>
      <c r="F110" s="17" t="s">
        <v>20</v>
      </c>
      <c r="G110" s="17"/>
      <c r="H110" s="19">
        <f t="shared" ref="H110:J110" si="36">ROUND(H109*0.3,0)</f>
        <v>606</v>
      </c>
      <c r="I110" s="19">
        <f t="shared" si="36"/>
        <v>545</v>
      </c>
      <c r="J110" s="19">
        <f t="shared" si="36"/>
        <v>491</v>
      </c>
      <c r="K110" s="16"/>
      <c r="L110" s="17" t="s">
        <v>23</v>
      </c>
    </row>
    <row r="111" customFormat="1" ht="81" spans="1:12">
      <c r="A111" s="15">
        <v>105</v>
      </c>
      <c r="B111" s="15" t="s">
        <v>359</v>
      </c>
      <c r="C111" s="16" t="s">
        <v>360</v>
      </c>
      <c r="D111" s="9" t="s">
        <v>361</v>
      </c>
      <c r="E111" s="9" t="s">
        <v>362</v>
      </c>
      <c r="F111" s="17" t="s">
        <v>20</v>
      </c>
      <c r="G111" s="17" t="s">
        <v>363</v>
      </c>
      <c r="H111" s="19">
        <v>1890</v>
      </c>
      <c r="I111" s="19">
        <f t="shared" ref="I111:I115" si="37">ROUND(H111*0.9,0)</f>
        <v>1701</v>
      </c>
      <c r="J111" s="19">
        <f t="shared" ref="J111:J115" si="38">ROUND(I111*0.9,0)</f>
        <v>1531</v>
      </c>
      <c r="K111" s="16" t="s">
        <v>364</v>
      </c>
      <c r="L111" s="17" t="s">
        <v>23</v>
      </c>
    </row>
    <row r="112" customFormat="1" ht="60.75" spans="1:12">
      <c r="A112" s="15">
        <v>106</v>
      </c>
      <c r="B112" s="15" t="s">
        <v>365</v>
      </c>
      <c r="C112" s="16" t="s">
        <v>366</v>
      </c>
      <c r="D112" s="9"/>
      <c r="E112" s="9"/>
      <c r="F112" s="17" t="s">
        <v>20</v>
      </c>
      <c r="G112" s="17"/>
      <c r="H112" s="19">
        <f t="shared" ref="H112:J112" si="39">ROUND(H111*0.3,0)</f>
        <v>567</v>
      </c>
      <c r="I112" s="19">
        <f t="shared" si="39"/>
        <v>510</v>
      </c>
      <c r="J112" s="19">
        <f t="shared" si="39"/>
        <v>459</v>
      </c>
      <c r="K112" s="16"/>
      <c r="L112" s="17" t="s">
        <v>23</v>
      </c>
    </row>
    <row r="113" customFormat="1" ht="81" spans="1:12">
      <c r="A113" s="15">
        <v>107</v>
      </c>
      <c r="B113" s="15" t="s">
        <v>367</v>
      </c>
      <c r="C113" s="16" t="s">
        <v>368</v>
      </c>
      <c r="D113" s="9" t="s">
        <v>369</v>
      </c>
      <c r="E113" s="9" t="s">
        <v>370</v>
      </c>
      <c r="F113" s="17" t="s">
        <v>20</v>
      </c>
      <c r="G113" s="17" t="s">
        <v>59</v>
      </c>
      <c r="H113" s="19">
        <v>2720</v>
      </c>
      <c r="I113" s="19">
        <f t="shared" si="37"/>
        <v>2448</v>
      </c>
      <c r="J113" s="19">
        <f t="shared" si="38"/>
        <v>2203</v>
      </c>
      <c r="K113" s="16" t="s">
        <v>371</v>
      </c>
      <c r="L113" s="17" t="s">
        <v>23</v>
      </c>
    </row>
    <row r="114" customFormat="1" ht="60.75" spans="1:12">
      <c r="A114" s="15">
        <v>108</v>
      </c>
      <c r="B114" s="15" t="s">
        <v>372</v>
      </c>
      <c r="C114" s="16" t="s">
        <v>373</v>
      </c>
      <c r="D114" s="9"/>
      <c r="E114" s="9"/>
      <c r="F114" s="17" t="s">
        <v>20</v>
      </c>
      <c r="G114" s="17"/>
      <c r="H114" s="19">
        <f t="shared" ref="H114:J114" si="40">ROUND(H113*0.3,0)</f>
        <v>816</v>
      </c>
      <c r="I114" s="19">
        <f t="shared" si="40"/>
        <v>734</v>
      </c>
      <c r="J114" s="19">
        <f t="shared" si="40"/>
        <v>661</v>
      </c>
      <c r="K114" s="16"/>
      <c r="L114" s="17" t="s">
        <v>23</v>
      </c>
    </row>
    <row r="115" customFormat="1" ht="81" spans="1:12">
      <c r="A115" s="15">
        <v>109</v>
      </c>
      <c r="B115" s="15" t="s">
        <v>374</v>
      </c>
      <c r="C115" s="16" t="s">
        <v>375</v>
      </c>
      <c r="D115" s="9" t="s">
        <v>376</v>
      </c>
      <c r="E115" s="9" t="s">
        <v>377</v>
      </c>
      <c r="F115" s="17" t="s">
        <v>20</v>
      </c>
      <c r="G115" s="17" t="s">
        <v>59</v>
      </c>
      <c r="H115" s="18">
        <v>2800</v>
      </c>
      <c r="I115" s="19">
        <f t="shared" si="37"/>
        <v>2520</v>
      </c>
      <c r="J115" s="19">
        <f t="shared" si="38"/>
        <v>2268</v>
      </c>
      <c r="K115" s="16"/>
      <c r="L115" s="17" t="s">
        <v>39</v>
      </c>
    </row>
    <row r="116" customFormat="1" ht="60.75" spans="1:12">
      <c r="A116" s="15">
        <v>110</v>
      </c>
      <c r="B116" s="15" t="s">
        <v>378</v>
      </c>
      <c r="C116" s="16" t="s">
        <v>379</v>
      </c>
      <c r="D116" s="9"/>
      <c r="E116" s="9"/>
      <c r="F116" s="17" t="s">
        <v>20</v>
      </c>
      <c r="G116" s="17"/>
      <c r="H116" s="19">
        <f t="shared" ref="H116:J116" si="41">ROUND(H115*0.3,0)</f>
        <v>840</v>
      </c>
      <c r="I116" s="19">
        <f t="shared" si="41"/>
        <v>756</v>
      </c>
      <c r="J116" s="19">
        <f t="shared" si="41"/>
        <v>680</v>
      </c>
      <c r="K116" s="16"/>
      <c r="L116" s="17" t="s">
        <v>39</v>
      </c>
    </row>
    <row r="117" customFormat="1" ht="60.75" spans="1:12">
      <c r="A117" s="15">
        <v>111</v>
      </c>
      <c r="B117" s="15" t="s">
        <v>380</v>
      </c>
      <c r="C117" s="16" t="s">
        <v>381</v>
      </c>
      <c r="D117" s="9"/>
      <c r="E117" s="9"/>
      <c r="F117" s="17" t="s">
        <v>20</v>
      </c>
      <c r="G117" s="17"/>
      <c r="H117" s="18">
        <v>2800</v>
      </c>
      <c r="I117" s="19">
        <f t="shared" ref="I117:I122" si="42">ROUND(H117*0.9,0)</f>
        <v>2520</v>
      </c>
      <c r="J117" s="19">
        <f t="shared" ref="J117:J122" si="43">ROUND(I117*0.9,0)</f>
        <v>2268</v>
      </c>
      <c r="K117" s="16"/>
      <c r="L117" s="17" t="s">
        <v>39</v>
      </c>
    </row>
    <row r="118" customFormat="1" ht="81" spans="1:12">
      <c r="A118" s="15">
        <v>112</v>
      </c>
      <c r="B118" s="15" t="s">
        <v>382</v>
      </c>
      <c r="C118" s="16" t="s">
        <v>383</v>
      </c>
      <c r="D118" s="9" t="s">
        <v>384</v>
      </c>
      <c r="E118" s="9" t="s">
        <v>385</v>
      </c>
      <c r="F118" s="17" t="s">
        <v>386</v>
      </c>
      <c r="G118" s="17" t="s">
        <v>59</v>
      </c>
      <c r="H118" s="19">
        <v>3840</v>
      </c>
      <c r="I118" s="19">
        <f t="shared" si="42"/>
        <v>3456</v>
      </c>
      <c r="J118" s="19">
        <f t="shared" si="43"/>
        <v>3110</v>
      </c>
      <c r="K118" s="16"/>
      <c r="L118" s="17" t="s">
        <v>60</v>
      </c>
    </row>
    <row r="119" customFormat="1" ht="60.75" spans="1:12">
      <c r="A119" s="15">
        <v>113</v>
      </c>
      <c r="B119" s="15" t="s">
        <v>387</v>
      </c>
      <c r="C119" s="16" t="s">
        <v>388</v>
      </c>
      <c r="D119" s="9"/>
      <c r="E119" s="9"/>
      <c r="F119" s="17" t="s">
        <v>386</v>
      </c>
      <c r="G119" s="17"/>
      <c r="H119" s="19">
        <f t="shared" ref="H119:J119" si="44">ROUND(H118*0.3,0)</f>
        <v>1152</v>
      </c>
      <c r="I119" s="19">
        <f t="shared" si="44"/>
        <v>1037</v>
      </c>
      <c r="J119" s="19">
        <f t="shared" si="44"/>
        <v>933</v>
      </c>
      <c r="K119" s="16"/>
      <c r="L119" s="17" t="s">
        <v>60</v>
      </c>
    </row>
    <row r="120" customFormat="1" ht="60.75" spans="1:12">
      <c r="A120" s="15">
        <v>114</v>
      </c>
      <c r="B120" s="15" t="s">
        <v>389</v>
      </c>
      <c r="C120" s="16" t="s">
        <v>390</v>
      </c>
      <c r="D120" s="9"/>
      <c r="E120" s="9"/>
      <c r="F120" s="17" t="s">
        <v>386</v>
      </c>
      <c r="G120" s="17"/>
      <c r="H120" s="19">
        <v>3840</v>
      </c>
      <c r="I120" s="19">
        <f t="shared" si="42"/>
        <v>3456</v>
      </c>
      <c r="J120" s="19">
        <f t="shared" si="43"/>
        <v>3110</v>
      </c>
      <c r="K120" s="16"/>
      <c r="L120" s="17" t="s">
        <v>60</v>
      </c>
    </row>
    <row r="121" customFormat="1" ht="60.75" spans="1:12">
      <c r="A121" s="15">
        <v>115</v>
      </c>
      <c r="B121" s="15" t="s">
        <v>391</v>
      </c>
      <c r="C121" s="16" t="s">
        <v>392</v>
      </c>
      <c r="D121" s="9"/>
      <c r="E121" s="9"/>
      <c r="F121" s="17" t="s">
        <v>386</v>
      </c>
      <c r="G121" s="17"/>
      <c r="H121" s="19">
        <v>3840</v>
      </c>
      <c r="I121" s="19">
        <f t="shared" si="42"/>
        <v>3456</v>
      </c>
      <c r="J121" s="19">
        <f t="shared" si="43"/>
        <v>3110</v>
      </c>
      <c r="K121" s="16"/>
      <c r="L121" s="17" t="s">
        <v>60</v>
      </c>
    </row>
    <row r="122" customFormat="1" ht="81" spans="1:12">
      <c r="A122" s="15">
        <v>116</v>
      </c>
      <c r="B122" s="15" t="s">
        <v>393</v>
      </c>
      <c r="C122" s="16" t="s">
        <v>394</v>
      </c>
      <c r="D122" s="9" t="s">
        <v>395</v>
      </c>
      <c r="E122" s="9" t="s">
        <v>396</v>
      </c>
      <c r="F122" s="17" t="s">
        <v>20</v>
      </c>
      <c r="G122" s="17" t="s">
        <v>397</v>
      </c>
      <c r="H122" s="19">
        <v>2800</v>
      </c>
      <c r="I122" s="19">
        <f t="shared" si="42"/>
        <v>2520</v>
      </c>
      <c r="J122" s="19">
        <f t="shared" si="43"/>
        <v>2268</v>
      </c>
      <c r="K122" s="16"/>
      <c r="L122" s="17" t="s">
        <v>23</v>
      </c>
    </row>
    <row r="123" customFormat="1" ht="60.75" spans="1:12">
      <c r="A123" s="15">
        <v>117</v>
      </c>
      <c r="B123" s="15" t="s">
        <v>398</v>
      </c>
      <c r="C123" s="16" t="s">
        <v>399</v>
      </c>
      <c r="D123" s="9"/>
      <c r="E123" s="9"/>
      <c r="F123" s="17" t="s">
        <v>20</v>
      </c>
      <c r="G123" s="17"/>
      <c r="H123" s="19">
        <f t="shared" ref="H123:J123" si="45">ROUND(H122*0.3,0)</f>
        <v>840</v>
      </c>
      <c r="I123" s="19">
        <f t="shared" si="45"/>
        <v>756</v>
      </c>
      <c r="J123" s="19">
        <f t="shared" si="45"/>
        <v>680</v>
      </c>
      <c r="K123" s="16"/>
      <c r="L123" s="17" t="s">
        <v>23</v>
      </c>
    </row>
    <row r="124" customFormat="1" ht="81" spans="1:12">
      <c r="A124" s="15">
        <v>118</v>
      </c>
      <c r="B124" s="15" t="s">
        <v>400</v>
      </c>
      <c r="C124" s="16" t="s">
        <v>401</v>
      </c>
      <c r="D124" s="9" t="s">
        <v>402</v>
      </c>
      <c r="E124" s="9" t="s">
        <v>403</v>
      </c>
      <c r="F124" s="17" t="s">
        <v>20</v>
      </c>
      <c r="G124" s="17" t="s">
        <v>404</v>
      </c>
      <c r="H124" s="19">
        <v>4700</v>
      </c>
      <c r="I124" s="19">
        <f t="shared" ref="I124:I132" si="46">ROUND(H124*0.9,0)</f>
        <v>4230</v>
      </c>
      <c r="J124" s="19">
        <f t="shared" ref="J124:J132" si="47">ROUND(I124*0.9,0)</f>
        <v>3807</v>
      </c>
      <c r="K124" s="25" t="s">
        <v>405</v>
      </c>
      <c r="L124" s="17" t="s">
        <v>23</v>
      </c>
    </row>
    <row r="125" customFormat="1" ht="81" spans="1:12">
      <c r="A125" s="15">
        <v>119</v>
      </c>
      <c r="B125" s="15" t="s">
        <v>406</v>
      </c>
      <c r="C125" s="16" t="s">
        <v>407</v>
      </c>
      <c r="D125" s="9"/>
      <c r="E125" s="9"/>
      <c r="F125" s="17" t="s">
        <v>20</v>
      </c>
      <c r="G125" s="17"/>
      <c r="H125" s="19">
        <f t="shared" ref="H125:J125" si="48">H124*0.3</f>
        <v>1410</v>
      </c>
      <c r="I125" s="19">
        <f t="shared" si="48"/>
        <v>1269</v>
      </c>
      <c r="J125" s="19">
        <f t="shared" si="48"/>
        <v>1142.1</v>
      </c>
      <c r="K125" s="16"/>
      <c r="L125" s="17" t="s">
        <v>23</v>
      </c>
    </row>
    <row r="126" customFormat="1" ht="81" spans="1:12">
      <c r="A126" s="15">
        <v>120</v>
      </c>
      <c r="B126" s="15" t="s">
        <v>408</v>
      </c>
      <c r="C126" s="16" t="s">
        <v>409</v>
      </c>
      <c r="D126" s="9"/>
      <c r="E126" s="9"/>
      <c r="F126" s="17" t="s">
        <v>20</v>
      </c>
      <c r="G126" s="17"/>
      <c r="H126" s="19">
        <v>1410</v>
      </c>
      <c r="I126" s="19">
        <f t="shared" si="46"/>
        <v>1269</v>
      </c>
      <c r="J126" s="19">
        <f t="shared" si="47"/>
        <v>1142</v>
      </c>
      <c r="K126" s="16"/>
      <c r="L126" s="17" t="s">
        <v>23</v>
      </c>
    </row>
    <row r="127" customFormat="1" ht="81" spans="1:12">
      <c r="A127" s="15">
        <v>121</v>
      </c>
      <c r="B127" s="15" t="s">
        <v>410</v>
      </c>
      <c r="C127" s="16" t="s">
        <v>411</v>
      </c>
      <c r="D127" s="9"/>
      <c r="E127" s="9"/>
      <c r="F127" s="17" t="s">
        <v>20</v>
      </c>
      <c r="G127" s="17"/>
      <c r="H127" s="19">
        <v>1410</v>
      </c>
      <c r="I127" s="19">
        <f t="shared" si="46"/>
        <v>1269</v>
      </c>
      <c r="J127" s="19">
        <f t="shared" si="47"/>
        <v>1142</v>
      </c>
      <c r="K127" s="16"/>
      <c r="L127" s="17" t="s">
        <v>23</v>
      </c>
    </row>
    <row r="128" customFormat="1" ht="81" spans="1:12">
      <c r="A128" s="15">
        <v>122</v>
      </c>
      <c r="B128" s="15" t="s">
        <v>412</v>
      </c>
      <c r="C128" s="16" t="s">
        <v>413</v>
      </c>
      <c r="D128" s="9" t="s">
        <v>414</v>
      </c>
      <c r="E128" s="9" t="s">
        <v>415</v>
      </c>
      <c r="F128" s="17" t="s">
        <v>20</v>
      </c>
      <c r="G128" s="17" t="s">
        <v>416</v>
      </c>
      <c r="H128" s="19">
        <v>5104</v>
      </c>
      <c r="I128" s="19">
        <f t="shared" si="46"/>
        <v>4594</v>
      </c>
      <c r="J128" s="19">
        <f t="shared" si="47"/>
        <v>4135</v>
      </c>
      <c r="K128" s="25" t="s">
        <v>417</v>
      </c>
      <c r="L128" s="17" t="s">
        <v>39</v>
      </c>
    </row>
    <row r="129" customFormat="1" ht="60.75" spans="1:12">
      <c r="A129" s="15">
        <v>123</v>
      </c>
      <c r="B129" s="15" t="s">
        <v>418</v>
      </c>
      <c r="C129" s="16" t="s">
        <v>419</v>
      </c>
      <c r="D129" s="9"/>
      <c r="E129" s="9"/>
      <c r="F129" s="17" t="s">
        <v>20</v>
      </c>
      <c r="G129" s="17"/>
      <c r="H129" s="19">
        <v>1531</v>
      </c>
      <c r="I129" s="19">
        <f t="shared" si="46"/>
        <v>1378</v>
      </c>
      <c r="J129" s="19">
        <f t="shared" si="47"/>
        <v>1240</v>
      </c>
      <c r="K129" s="16"/>
      <c r="L129" s="17" t="s">
        <v>39</v>
      </c>
    </row>
    <row r="130" customFormat="1" ht="81" spans="1:12">
      <c r="A130" s="15">
        <v>124</v>
      </c>
      <c r="B130" s="15" t="s">
        <v>420</v>
      </c>
      <c r="C130" s="16" t="s">
        <v>421</v>
      </c>
      <c r="D130" s="9"/>
      <c r="E130" s="9"/>
      <c r="F130" s="17" t="s">
        <v>20</v>
      </c>
      <c r="G130" s="17"/>
      <c r="H130" s="19">
        <f>H128*0.3</f>
        <v>1531.2</v>
      </c>
      <c r="I130" s="19">
        <f t="shared" si="46"/>
        <v>1378</v>
      </c>
      <c r="J130" s="19">
        <f t="shared" si="47"/>
        <v>1240</v>
      </c>
      <c r="K130" s="16"/>
      <c r="L130" s="17" t="s">
        <v>39</v>
      </c>
    </row>
    <row r="131" customFormat="1" ht="81" spans="1:12">
      <c r="A131" s="15">
        <v>125</v>
      </c>
      <c r="B131" s="15" t="s">
        <v>422</v>
      </c>
      <c r="C131" s="16" t="s">
        <v>423</v>
      </c>
      <c r="D131" s="9" t="s">
        <v>424</v>
      </c>
      <c r="E131" s="9" t="s">
        <v>425</v>
      </c>
      <c r="F131" s="17" t="s">
        <v>20</v>
      </c>
      <c r="G131" s="17" t="s">
        <v>224</v>
      </c>
      <c r="H131" s="19">
        <v>5120</v>
      </c>
      <c r="I131" s="19">
        <f t="shared" si="46"/>
        <v>4608</v>
      </c>
      <c r="J131" s="19">
        <f t="shared" si="47"/>
        <v>4147</v>
      </c>
      <c r="K131" s="16"/>
      <c r="L131" s="17" t="s">
        <v>23</v>
      </c>
    </row>
    <row r="132" customFormat="1" ht="60.75" spans="1:12">
      <c r="A132" s="15">
        <v>126</v>
      </c>
      <c r="B132" s="15" t="s">
        <v>426</v>
      </c>
      <c r="C132" s="16" t="s">
        <v>427</v>
      </c>
      <c r="D132" s="9"/>
      <c r="E132" s="9"/>
      <c r="F132" s="17" t="s">
        <v>20</v>
      </c>
      <c r="G132" s="17"/>
      <c r="H132" s="19">
        <f t="shared" ref="H132:J132" si="49">ROUND(H131*0.3,0)</f>
        <v>1536</v>
      </c>
      <c r="I132" s="19">
        <f t="shared" si="49"/>
        <v>1382</v>
      </c>
      <c r="J132" s="19">
        <f t="shared" si="49"/>
        <v>1244</v>
      </c>
      <c r="K132" s="16"/>
      <c r="L132" s="17" t="s">
        <v>23</v>
      </c>
    </row>
    <row r="133" customFormat="1" ht="81" spans="1:12">
      <c r="A133" s="15">
        <v>127</v>
      </c>
      <c r="B133" s="15" t="s">
        <v>428</v>
      </c>
      <c r="C133" s="16" t="s">
        <v>429</v>
      </c>
      <c r="D133" s="9" t="s">
        <v>430</v>
      </c>
      <c r="E133" s="9" t="s">
        <v>431</v>
      </c>
      <c r="F133" s="17" t="s">
        <v>20</v>
      </c>
      <c r="G133" s="17" t="s">
        <v>432</v>
      </c>
      <c r="H133" s="19">
        <v>2720</v>
      </c>
      <c r="I133" s="19">
        <f>ROUND(H133*0.9,0)</f>
        <v>2448</v>
      </c>
      <c r="J133" s="19">
        <f>ROUND(I133*0.9,0)</f>
        <v>2203</v>
      </c>
      <c r="K133" s="16" t="s">
        <v>433</v>
      </c>
      <c r="L133" s="17" t="s">
        <v>23</v>
      </c>
    </row>
    <row r="134" customFormat="1" ht="81" spans="1:12">
      <c r="A134" s="15">
        <v>128</v>
      </c>
      <c r="B134" s="15" t="s">
        <v>434</v>
      </c>
      <c r="C134" s="16" t="s">
        <v>435</v>
      </c>
      <c r="D134" s="9"/>
      <c r="E134" s="9"/>
      <c r="F134" s="17" t="s">
        <v>20</v>
      </c>
      <c r="G134" s="17"/>
      <c r="H134" s="19">
        <f t="shared" ref="H134:J134" si="50">ROUND(H133*0.3,0)</f>
        <v>816</v>
      </c>
      <c r="I134" s="19">
        <f t="shared" si="50"/>
        <v>734</v>
      </c>
      <c r="J134" s="19">
        <f t="shared" si="50"/>
        <v>661</v>
      </c>
      <c r="K134" s="16"/>
      <c r="L134" s="17" t="s">
        <v>23</v>
      </c>
    </row>
    <row r="135" customFormat="1" ht="101.25" spans="1:12">
      <c r="A135" s="15">
        <v>129</v>
      </c>
      <c r="B135" s="15" t="s">
        <v>436</v>
      </c>
      <c r="C135" s="16" t="s">
        <v>437</v>
      </c>
      <c r="D135" s="9"/>
      <c r="E135" s="9"/>
      <c r="F135" s="17" t="s">
        <v>20</v>
      </c>
      <c r="G135" s="17"/>
      <c r="H135" s="19">
        <v>2720</v>
      </c>
      <c r="I135" s="19">
        <f t="shared" ref="I135:I138" si="51">ROUND(H135*0.9,0)</f>
        <v>2448</v>
      </c>
      <c r="J135" s="19">
        <f t="shared" ref="J135:J138" si="52">ROUND(I135*0.9,0)</f>
        <v>2203</v>
      </c>
      <c r="K135" s="16"/>
      <c r="L135" s="17" t="s">
        <v>23</v>
      </c>
    </row>
    <row r="136" customFormat="1" ht="81" spans="1:12">
      <c r="A136" s="15">
        <v>130</v>
      </c>
      <c r="B136" s="15" t="s">
        <v>438</v>
      </c>
      <c r="C136" s="16" t="s">
        <v>439</v>
      </c>
      <c r="D136" s="9" t="s">
        <v>440</v>
      </c>
      <c r="E136" s="9" t="s">
        <v>245</v>
      </c>
      <c r="F136" s="17" t="s">
        <v>20</v>
      </c>
      <c r="G136" s="17" t="s">
        <v>432</v>
      </c>
      <c r="H136" s="18">
        <v>1000</v>
      </c>
      <c r="I136" s="19">
        <f t="shared" si="51"/>
        <v>900</v>
      </c>
      <c r="J136" s="19">
        <f t="shared" si="52"/>
        <v>810</v>
      </c>
      <c r="K136" s="16"/>
      <c r="L136" s="17" t="s">
        <v>39</v>
      </c>
    </row>
    <row r="137" customFormat="1" ht="81" spans="1:12">
      <c r="A137" s="15">
        <v>131</v>
      </c>
      <c r="B137" s="15" t="s">
        <v>441</v>
      </c>
      <c r="C137" s="16" t="s">
        <v>442</v>
      </c>
      <c r="D137" s="9"/>
      <c r="E137" s="9"/>
      <c r="F137" s="17" t="s">
        <v>20</v>
      </c>
      <c r="G137" s="17"/>
      <c r="H137" s="19">
        <f t="shared" ref="H137:J137" si="53">ROUND(H136*0.3,0)</f>
        <v>300</v>
      </c>
      <c r="I137" s="19">
        <f t="shared" si="53"/>
        <v>270</v>
      </c>
      <c r="J137" s="19">
        <f t="shared" si="53"/>
        <v>243</v>
      </c>
      <c r="K137" s="16"/>
      <c r="L137" s="17" t="s">
        <v>39</v>
      </c>
    </row>
    <row r="138" customFormat="1" ht="81" spans="1:12">
      <c r="A138" s="15">
        <v>132</v>
      </c>
      <c r="B138" s="15" t="s">
        <v>443</v>
      </c>
      <c r="C138" s="16" t="s">
        <v>444</v>
      </c>
      <c r="D138" s="9" t="s">
        <v>445</v>
      </c>
      <c r="E138" s="9" t="s">
        <v>446</v>
      </c>
      <c r="F138" s="17" t="s">
        <v>20</v>
      </c>
      <c r="G138" s="17" t="s">
        <v>447</v>
      </c>
      <c r="H138" s="19">
        <v>1840</v>
      </c>
      <c r="I138" s="19">
        <f t="shared" si="51"/>
        <v>1656</v>
      </c>
      <c r="J138" s="19">
        <f t="shared" si="52"/>
        <v>1490</v>
      </c>
      <c r="K138" s="16" t="s">
        <v>448</v>
      </c>
      <c r="L138" s="17" t="s">
        <v>23</v>
      </c>
    </row>
    <row r="139" customFormat="1" ht="81" spans="1:12">
      <c r="A139" s="15">
        <v>133</v>
      </c>
      <c r="B139" s="15" t="s">
        <v>449</v>
      </c>
      <c r="C139" s="16" t="s">
        <v>450</v>
      </c>
      <c r="D139" s="9"/>
      <c r="E139" s="9"/>
      <c r="F139" s="17" t="s">
        <v>20</v>
      </c>
      <c r="G139" s="17"/>
      <c r="H139" s="19">
        <f t="shared" ref="H139:J139" si="54">ROUND(H138*0.3,0)</f>
        <v>552</v>
      </c>
      <c r="I139" s="19">
        <f t="shared" si="54"/>
        <v>497</v>
      </c>
      <c r="J139" s="19">
        <f t="shared" si="54"/>
        <v>447</v>
      </c>
      <c r="K139" s="16"/>
      <c r="L139" s="17" t="s">
        <v>23</v>
      </c>
    </row>
    <row r="140" customFormat="1" ht="81" spans="1:12">
      <c r="A140" s="15">
        <v>134</v>
      </c>
      <c r="B140" s="15" t="s">
        <v>451</v>
      </c>
      <c r="C140" s="16" t="s">
        <v>452</v>
      </c>
      <c r="D140" s="9" t="s">
        <v>453</v>
      </c>
      <c r="E140" s="9" t="s">
        <v>245</v>
      </c>
      <c r="F140" s="17" t="s">
        <v>20</v>
      </c>
      <c r="G140" s="17" t="s">
        <v>59</v>
      </c>
      <c r="H140" s="18">
        <v>500</v>
      </c>
      <c r="I140" s="19">
        <f t="shared" ref="I140:I144" si="55">ROUND(H140*0.9,0)</f>
        <v>450</v>
      </c>
      <c r="J140" s="19">
        <f t="shared" ref="J140:J144" si="56">ROUND(I140*0.9,0)</f>
        <v>405</v>
      </c>
      <c r="K140" s="16"/>
      <c r="L140" s="17" t="s">
        <v>39</v>
      </c>
    </row>
    <row r="141" customFormat="1" ht="81" spans="1:12">
      <c r="A141" s="15">
        <v>135</v>
      </c>
      <c r="B141" s="15" t="s">
        <v>454</v>
      </c>
      <c r="C141" s="16" t="s">
        <v>455</v>
      </c>
      <c r="D141" s="9"/>
      <c r="E141" s="9"/>
      <c r="F141" s="17" t="s">
        <v>20</v>
      </c>
      <c r="G141" s="17"/>
      <c r="H141" s="19">
        <f t="shared" ref="H141:J141" si="57">ROUND(H140*0.3,0)</f>
        <v>150</v>
      </c>
      <c r="I141" s="19">
        <f t="shared" si="57"/>
        <v>135</v>
      </c>
      <c r="J141" s="19">
        <f t="shared" si="57"/>
        <v>122</v>
      </c>
      <c r="K141" s="16"/>
      <c r="L141" s="17" t="s">
        <v>39</v>
      </c>
    </row>
    <row r="142" customFormat="1" ht="81" spans="1:12">
      <c r="A142" s="15">
        <v>136</v>
      </c>
      <c r="B142" s="33" t="s">
        <v>456</v>
      </c>
      <c r="C142" s="16" t="s">
        <v>457</v>
      </c>
      <c r="D142" s="9" t="s">
        <v>458</v>
      </c>
      <c r="E142" s="9" t="s">
        <v>459</v>
      </c>
      <c r="F142" s="17" t="s">
        <v>20</v>
      </c>
      <c r="G142" s="17" t="s">
        <v>59</v>
      </c>
      <c r="H142" s="19">
        <v>2400</v>
      </c>
      <c r="I142" s="19">
        <f t="shared" si="55"/>
        <v>2160</v>
      </c>
      <c r="J142" s="19">
        <f t="shared" si="56"/>
        <v>1944</v>
      </c>
      <c r="K142" s="16"/>
      <c r="L142" s="17" t="s">
        <v>60</v>
      </c>
    </row>
    <row r="143" customFormat="1" ht="60.75" spans="1:12">
      <c r="A143" s="15">
        <v>137</v>
      </c>
      <c r="B143" s="15" t="s">
        <v>460</v>
      </c>
      <c r="C143" s="16" t="s">
        <v>461</v>
      </c>
      <c r="D143" s="9"/>
      <c r="E143" s="9"/>
      <c r="F143" s="17" t="s">
        <v>20</v>
      </c>
      <c r="G143" s="17"/>
      <c r="H143" s="19">
        <f t="shared" ref="H143:J143" si="58">ROUND(H142*0.3,0)</f>
        <v>720</v>
      </c>
      <c r="I143" s="19">
        <f t="shared" si="58"/>
        <v>648</v>
      </c>
      <c r="J143" s="19">
        <f t="shared" si="58"/>
        <v>583</v>
      </c>
      <c r="K143" s="16"/>
      <c r="L143" s="17" t="s">
        <v>60</v>
      </c>
    </row>
    <row r="144" customFormat="1" ht="101.25" spans="1:12">
      <c r="A144" s="15">
        <v>138</v>
      </c>
      <c r="B144" s="15" t="s">
        <v>462</v>
      </c>
      <c r="C144" s="16" t="s">
        <v>463</v>
      </c>
      <c r="D144" s="9" t="s">
        <v>464</v>
      </c>
      <c r="E144" s="9" t="s">
        <v>465</v>
      </c>
      <c r="F144" s="17" t="s">
        <v>20</v>
      </c>
      <c r="G144" s="17" t="s">
        <v>432</v>
      </c>
      <c r="H144" s="19">
        <v>3040</v>
      </c>
      <c r="I144" s="19">
        <f t="shared" si="55"/>
        <v>2736</v>
      </c>
      <c r="J144" s="19">
        <f t="shared" si="56"/>
        <v>2462</v>
      </c>
      <c r="K144" s="16"/>
      <c r="L144" s="17" t="s">
        <v>60</v>
      </c>
    </row>
    <row r="145" customFormat="1" ht="60.75" spans="1:12">
      <c r="A145" s="15">
        <v>139</v>
      </c>
      <c r="B145" s="15" t="s">
        <v>466</v>
      </c>
      <c r="C145" s="16" t="s">
        <v>467</v>
      </c>
      <c r="D145" s="9"/>
      <c r="E145" s="9"/>
      <c r="F145" s="17" t="s">
        <v>20</v>
      </c>
      <c r="G145" s="17"/>
      <c r="H145" s="19">
        <f t="shared" ref="H145:J145" si="59">ROUND(H144*0.3,0)</f>
        <v>912</v>
      </c>
      <c r="I145" s="19">
        <f t="shared" si="59"/>
        <v>821</v>
      </c>
      <c r="J145" s="19">
        <f t="shared" si="59"/>
        <v>739</v>
      </c>
      <c r="K145" s="16"/>
      <c r="L145" s="17" t="s">
        <v>60</v>
      </c>
    </row>
    <row r="146" customFormat="1" ht="81" spans="1:12">
      <c r="A146" s="15">
        <v>140</v>
      </c>
      <c r="B146" s="15" t="s">
        <v>468</v>
      </c>
      <c r="C146" s="16" t="s">
        <v>469</v>
      </c>
      <c r="D146" s="9" t="s">
        <v>470</v>
      </c>
      <c r="E146" s="9" t="s">
        <v>471</v>
      </c>
      <c r="F146" s="17" t="s">
        <v>20</v>
      </c>
      <c r="G146" s="17" t="s">
        <v>59</v>
      </c>
      <c r="H146" s="19">
        <v>4160</v>
      </c>
      <c r="I146" s="19">
        <f t="shared" ref="I146:I150" si="60">ROUND(H146*0.9,0)</f>
        <v>3744</v>
      </c>
      <c r="J146" s="19">
        <f t="shared" ref="J146:J150" si="61">ROUND(I146*0.9,0)</f>
        <v>3370</v>
      </c>
      <c r="K146" s="16"/>
      <c r="L146" s="17" t="s">
        <v>23</v>
      </c>
    </row>
    <row r="147" customFormat="1" ht="81" spans="1:12">
      <c r="A147" s="15">
        <v>141</v>
      </c>
      <c r="B147" s="15" t="s">
        <v>472</v>
      </c>
      <c r="C147" s="16" t="s">
        <v>473</v>
      </c>
      <c r="D147" s="9"/>
      <c r="E147" s="9"/>
      <c r="F147" s="17" t="s">
        <v>20</v>
      </c>
      <c r="G147" s="17"/>
      <c r="H147" s="19">
        <f t="shared" ref="H147:J147" si="62">ROUND(H146*0.3,0)</f>
        <v>1248</v>
      </c>
      <c r="I147" s="19">
        <f t="shared" si="62"/>
        <v>1123</v>
      </c>
      <c r="J147" s="19">
        <f t="shared" si="62"/>
        <v>1011</v>
      </c>
      <c r="K147" s="16"/>
      <c r="L147" s="17" t="s">
        <v>23</v>
      </c>
    </row>
    <row r="148" customFormat="1" ht="121.5" spans="1:12">
      <c r="A148" s="15">
        <v>142</v>
      </c>
      <c r="B148" s="15" t="s">
        <v>474</v>
      </c>
      <c r="C148" s="16" t="s">
        <v>475</v>
      </c>
      <c r="D148" s="9" t="s">
        <v>476</v>
      </c>
      <c r="E148" s="9" t="s">
        <v>471</v>
      </c>
      <c r="F148" s="17" t="s">
        <v>20</v>
      </c>
      <c r="G148" s="17" t="s">
        <v>477</v>
      </c>
      <c r="H148" s="19">
        <v>5120</v>
      </c>
      <c r="I148" s="19">
        <f t="shared" si="60"/>
        <v>4608</v>
      </c>
      <c r="J148" s="19">
        <f t="shared" si="61"/>
        <v>4147</v>
      </c>
      <c r="K148" s="16" t="s">
        <v>478</v>
      </c>
      <c r="L148" s="17" t="s">
        <v>23</v>
      </c>
    </row>
    <row r="149" customFormat="1" ht="81" spans="1:12">
      <c r="A149" s="15">
        <v>143</v>
      </c>
      <c r="B149" s="15" t="s">
        <v>479</v>
      </c>
      <c r="C149" s="16" t="s">
        <v>480</v>
      </c>
      <c r="D149" s="9"/>
      <c r="E149" s="9"/>
      <c r="F149" s="17" t="s">
        <v>20</v>
      </c>
      <c r="G149" s="17"/>
      <c r="H149" s="19">
        <f t="shared" ref="H149:J149" si="63">ROUND(H148*0.3,0)</f>
        <v>1536</v>
      </c>
      <c r="I149" s="19">
        <f t="shared" si="63"/>
        <v>1382</v>
      </c>
      <c r="J149" s="19">
        <f t="shared" si="63"/>
        <v>1244</v>
      </c>
      <c r="K149" s="16"/>
      <c r="L149" s="17" t="s">
        <v>23</v>
      </c>
    </row>
    <row r="150" customFormat="1" ht="81" spans="1:12">
      <c r="A150" s="15">
        <v>144</v>
      </c>
      <c r="B150" s="15" t="s">
        <v>481</v>
      </c>
      <c r="C150" s="16" t="s">
        <v>482</v>
      </c>
      <c r="D150" s="9" t="s">
        <v>483</v>
      </c>
      <c r="E150" s="9" t="s">
        <v>471</v>
      </c>
      <c r="F150" s="17" t="s">
        <v>20</v>
      </c>
      <c r="G150" s="17" t="s">
        <v>59</v>
      </c>
      <c r="H150" s="19">
        <v>3360</v>
      </c>
      <c r="I150" s="19">
        <f t="shared" si="60"/>
        <v>3024</v>
      </c>
      <c r="J150" s="19">
        <f t="shared" si="61"/>
        <v>2722</v>
      </c>
      <c r="K150" s="16"/>
      <c r="L150" s="17" t="s">
        <v>23</v>
      </c>
    </row>
    <row r="151" customFormat="1" ht="81" spans="1:12">
      <c r="A151" s="15">
        <v>145</v>
      </c>
      <c r="B151" s="15" t="s">
        <v>484</v>
      </c>
      <c r="C151" s="16" t="s">
        <v>485</v>
      </c>
      <c r="D151" s="9"/>
      <c r="E151" s="9"/>
      <c r="F151" s="17" t="s">
        <v>20</v>
      </c>
      <c r="G151" s="17"/>
      <c r="H151" s="19">
        <f t="shared" ref="H151:J151" si="64">ROUND(H150*0.3,0)</f>
        <v>1008</v>
      </c>
      <c r="I151" s="19">
        <f t="shared" si="64"/>
        <v>907</v>
      </c>
      <c r="J151" s="19">
        <f t="shared" si="64"/>
        <v>817</v>
      </c>
      <c r="K151" s="16"/>
      <c r="L151" s="17" t="s">
        <v>23</v>
      </c>
    </row>
    <row r="152" customFormat="1" ht="152" customHeight="1" spans="1:12">
      <c r="A152" s="15">
        <v>146</v>
      </c>
      <c r="B152" s="15" t="s">
        <v>486</v>
      </c>
      <c r="C152" s="16" t="s">
        <v>487</v>
      </c>
      <c r="D152" s="9" t="s">
        <v>488</v>
      </c>
      <c r="E152" s="9" t="s">
        <v>471</v>
      </c>
      <c r="F152" s="17" t="s">
        <v>20</v>
      </c>
      <c r="G152" s="17" t="s">
        <v>59</v>
      </c>
      <c r="H152" s="19">
        <v>4320</v>
      </c>
      <c r="I152" s="19">
        <f t="shared" ref="I152:I156" si="65">ROUND(H152*0.9,0)</f>
        <v>3888</v>
      </c>
      <c r="J152" s="19">
        <f t="shared" ref="J152:J156" si="66">ROUND(I152*0.9,0)</f>
        <v>3499</v>
      </c>
      <c r="K152" s="16" t="s">
        <v>489</v>
      </c>
      <c r="L152" s="17" t="s">
        <v>23</v>
      </c>
    </row>
    <row r="153" customFormat="1" ht="81" spans="1:12">
      <c r="A153" s="15">
        <v>147</v>
      </c>
      <c r="B153" s="15" t="s">
        <v>490</v>
      </c>
      <c r="C153" s="16" t="s">
        <v>491</v>
      </c>
      <c r="D153" s="9"/>
      <c r="E153" s="9"/>
      <c r="F153" s="17" t="s">
        <v>20</v>
      </c>
      <c r="G153" s="17"/>
      <c r="H153" s="19">
        <f t="shared" ref="H153:J153" si="67">ROUND(H152*0.3,0)</f>
        <v>1296</v>
      </c>
      <c r="I153" s="19">
        <f t="shared" si="67"/>
        <v>1166</v>
      </c>
      <c r="J153" s="19">
        <f t="shared" si="67"/>
        <v>1050</v>
      </c>
      <c r="K153" s="16"/>
      <c r="L153" s="17" t="s">
        <v>23</v>
      </c>
    </row>
    <row r="154" customFormat="1" ht="101.25" spans="1:12">
      <c r="A154" s="15">
        <v>148</v>
      </c>
      <c r="B154" s="15" t="s">
        <v>492</v>
      </c>
      <c r="C154" s="16" t="s">
        <v>493</v>
      </c>
      <c r="D154" s="9" t="s">
        <v>494</v>
      </c>
      <c r="E154" s="9" t="s">
        <v>495</v>
      </c>
      <c r="F154" s="17" t="s">
        <v>20</v>
      </c>
      <c r="G154" s="17" t="s">
        <v>59</v>
      </c>
      <c r="H154" s="18">
        <v>3643</v>
      </c>
      <c r="I154" s="19">
        <f t="shared" si="65"/>
        <v>3279</v>
      </c>
      <c r="J154" s="19">
        <f t="shared" si="66"/>
        <v>2951</v>
      </c>
      <c r="K154" s="16"/>
      <c r="L154" s="17" t="s">
        <v>23</v>
      </c>
    </row>
    <row r="155" customFormat="1" ht="60.75" spans="1:12">
      <c r="A155" s="15">
        <v>149</v>
      </c>
      <c r="B155" s="15" t="s">
        <v>496</v>
      </c>
      <c r="C155" s="16" t="s">
        <v>497</v>
      </c>
      <c r="D155" s="9"/>
      <c r="E155" s="9"/>
      <c r="F155" s="17" t="s">
        <v>20</v>
      </c>
      <c r="G155" s="17"/>
      <c r="H155" s="19">
        <f t="shared" ref="H155:J155" si="68">ROUND(H154*0.3,0)</f>
        <v>1093</v>
      </c>
      <c r="I155" s="19">
        <f t="shared" si="68"/>
        <v>984</v>
      </c>
      <c r="J155" s="19">
        <f t="shared" si="68"/>
        <v>885</v>
      </c>
      <c r="K155" s="16"/>
      <c r="L155" s="17" t="s">
        <v>23</v>
      </c>
    </row>
    <row r="156" customFormat="1" ht="101.25" spans="1:12">
      <c r="A156" s="15">
        <v>150</v>
      </c>
      <c r="B156" s="15" t="s">
        <v>498</v>
      </c>
      <c r="C156" s="16" t="s">
        <v>499</v>
      </c>
      <c r="D156" s="9" t="s">
        <v>500</v>
      </c>
      <c r="E156" s="9" t="s">
        <v>501</v>
      </c>
      <c r="F156" s="17" t="s">
        <v>20</v>
      </c>
      <c r="G156" s="17" t="s">
        <v>59</v>
      </c>
      <c r="H156" s="19">
        <v>2500</v>
      </c>
      <c r="I156" s="19">
        <f t="shared" si="65"/>
        <v>2250</v>
      </c>
      <c r="J156" s="19">
        <f t="shared" si="66"/>
        <v>2025</v>
      </c>
      <c r="K156" s="16"/>
      <c r="L156" s="17" t="s">
        <v>23</v>
      </c>
    </row>
    <row r="157" customFormat="1" ht="60.75" spans="1:12">
      <c r="A157" s="15">
        <v>151</v>
      </c>
      <c r="B157" s="15" t="s">
        <v>502</v>
      </c>
      <c r="C157" s="16" t="s">
        <v>503</v>
      </c>
      <c r="D157" s="9"/>
      <c r="E157" s="9"/>
      <c r="F157" s="17" t="s">
        <v>20</v>
      </c>
      <c r="G157" s="17"/>
      <c r="H157" s="19">
        <f t="shared" ref="H157:J157" si="69">ROUND(H156*0.3,0)</f>
        <v>750</v>
      </c>
      <c r="I157" s="19">
        <f t="shared" si="69"/>
        <v>675</v>
      </c>
      <c r="J157" s="19">
        <f t="shared" si="69"/>
        <v>608</v>
      </c>
      <c r="K157" s="16"/>
      <c r="L157" s="17" t="s">
        <v>23</v>
      </c>
    </row>
    <row r="158" customFormat="1" ht="81" spans="1:12">
      <c r="A158" s="15">
        <v>152</v>
      </c>
      <c r="B158" s="15" t="s">
        <v>504</v>
      </c>
      <c r="C158" s="16" t="s">
        <v>505</v>
      </c>
      <c r="D158" s="9" t="s">
        <v>506</v>
      </c>
      <c r="E158" s="9" t="s">
        <v>507</v>
      </c>
      <c r="F158" s="17" t="s">
        <v>20</v>
      </c>
      <c r="G158" s="17" t="s">
        <v>59</v>
      </c>
      <c r="H158" s="19">
        <v>3360</v>
      </c>
      <c r="I158" s="19">
        <f t="shared" ref="I158:I162" si="70">ROUND(H158*0.9,0)</f>
        <v>3024</v>
      </c>
      <c r="J158" s="19">
        <f t="shared" ref="J158:J162" si="71">ROUND(I158*0.9,0)</f>
        <v>2722</v>
      </c>
      <c r="K158" s="16"/>
      <c r="L158" s="17" t="s">
        <v>23</v>
      </c>
    </row>
    <row r="159" customFormat="1" ht="60.75" spans="1:12">
      <c r="A159" s="15">
        <v>153</v>
      </c>
      <c r="B159" s="15" t="s">
        <v>508</v>
      </c>
      <c r="C159" s="16" t="s">
        <v>509</v>
      </c>
      <c r="D159" s="9"/>
      <c r="E159" s="9"/>
      <c r="F159" s="17" t="s">
        <v>20</v>
      </c>
      <c r="G159" s="17"/>
      <c r="H159" s="19">
        <f t="shared" ref="H159:J159" si="72">ROUND(H158*0.3,0)</f>
        <v>1008</v>
      </c>
      <c r="I159" s="19">
        <f t="shared" si="72"/>
        <v>907</v>
      </c>
      <c r="J159" s="19">
        <f t="shared" si="72"/>
        <v>817</v>
      </c>
      <c r="K159" s="16"/>
      <c r="L159" s="17" t="s">
        <v>23</v>
      </c>
    </row>
    <row r="160" customFormat="1" ht="81" spans="1:12">
      <c r="A160" s="15">
        <v>154</v>
      </c>
      <c r="B160" s="15" t="s">
        <v>510</v>
      </c>
      <c r="C160" s="16" t="s">
        <v>511</v>
      </c>
      <c r="D160" s="9" t="s">
        <v>512</v>
      </c>
      <c r="E160" s="9" t="s">
        <v>513</v>
      </c>
      <c r="F160" s="17" t="s">
        <v>20</v>
      </c>
      <c r="G160" s="17" t="s">
        <v>59</v>
      </c>
      <c r="H160" s="19">
        <v>1600</v>
      </c>
      <c r="I160" s="19">
        <f t="shared" si="70"/>
        <v>1440</v>
      </c>
      <c r="J160" s="19">
        <f t="shared" si="71"/>
        <v>1296</v>
      </c>
      <c r="K160" s="16"/>
      <c r="L160" s="17" t="s">
        <v>23</v>
      </c>
    </row>
    <row r="161" customFormat="1" ht="60.75" spans="1:12">
      <c r="A161" s="15">
        <v>155</v>
      </c>
      <c r="B161" s="15" t="s">
        <v>514</v>
      </c>
      <c r="C161" s="16" t="s">
        <v>515</v>
      </c>
      <c r="D161" s="9"/>
      <c r="E161" s="9"/>
      <c r="F161" s="17" t="s">
        <v>20</v>
      </c>
      <c r="G161" s="17"/>
      <c r="H161" s="19">
        <f t="shared" ref="H161:J161" si="73">ROUND(H160*0.3,0)</f>
        <v>480</v>
      </c>
      <c r="I161" s="19">
        <f t="shared" si="73"/>
        <v>432</v>
      </c>
      <c r="J161" s="19">
        <f t="shared" si="73"/>
        <v>389</v>
      </c>
      <c r="K161" s="16"/>
      <c r="L161" s="17" t="s">
        <v>23</v>
      </c>
    </row>
    <row r="162" customFormat="1" ht="135" customHeight="1" spans="1:12">
      <c r="A162" s="15">
        <v>156</v>
      </c>
      <c r="B162" s="15" t="s">
        <v>516</v>
      </c>
      <c r="C162" s="16" t="s">
        <v>517</v>
      </c>
      <c r="D162" s="9" t="s">
        <v>518</v>
      </c>
      <c r="E162" s="9" t="s">
        <v>519</v>
      </c>
      <c r="F162" s="17" t="s">
        <v>20</v>
      </c>
      <c r="G162" s="17" t="s">
        <v>59</v>
      </c>
      <c r="H162" s="19">
        <v>2577</v>
      </c>
      <c r="I162" s="19">
        <f t="shared" si="70"/>
        <v>2319</v>
      </c>
      <c r="J162" s="19">
        <f t="shared" si="71"/>
        <v>2087</v>
      </c>
      <c r="K162" s="25" t="s">
        <v>520</v>
      </c>
      <c r="L162" s="17" t="s">
        <v>23</v>
      </c>
    </row>
    <row r="163" customFormat="1" ht="60.75" spans="1:12">
      <c r="A163" s="15">
        <v>157</v>
      </c>
      <c r="B163" s="15" t="s">
        <v>521</v>
      </c>
      <c r="C163" s="16" t="s">
        <v>522</v>
      </c>
      <c r="D163" s="9"/>
      <c r="E163" s="9"/>
      <c r="F163" s="17" t="s">
        <v>20</v>
      </c>
      <c r="G163" s="17"/>
      <c r="H163" s="19">
        <f t="shared" ref="H163:J163" si="74">ROUND(H162*0.3,0)</f>
        <v>773</v>
      </c>
      <c r="I163" s="19">
        <f t="shared" si="74"/>
        <v>696</v>
      </c>
      <c r="J163" s="19">
        <f t="shared" si="74"/>
        <v>626</v>
      </c>
      <c r="K163" s="16"/>
      <c r="L163" s="17" t="s">
        <v>23</v>
      </c>
    </row>
    <row r="164" customFormat="1" ht="177" customHeight="1" spans="1:12">
      <c r="A164" s="15">
        <v>158</v>
      </c>
      <c r="B164" s="15" t="s">
        <v>523</v>
      </c>
      <c r="C164" s="16" t="s">
        <v>524</v>
      </c>
      <c r="D164" s="9" t="s">
        <v>525</v>
      </c>
      <c r="E164" s="9" t="s">
        <v>526</v>
      </c>
      <c r="F164" s="17" t="s">
        <v>20</v>
      </c>
      <c r="G164" s="17" t="s">
        <v>59</v>
      </c>
      <c r="H164" s="19">
        <v>4465</v>
      </c>
      <c r="I164" s="19">
        <f t="shared" ref="I164:I168" si="75">ROUND(H164*0.9,0)</f>
        <v>4019</v>
      </c>
      <c r="J164" s="19">
        <f t="shared" ref="J164:J168" si="76">ROUND(I164*0.9,0)</f>
        <v>3617</v>
      </c>
      <c r="K164" s="25" t="s">
        <v>527</v>
      </c>
      <c r="L164" s="17" t="s">
        <v>23</v>
      </c>
    </row>
    <row r="165" customFormat="1" ht="60.75" spans="1:12">
      <c r="A165" s="15">
        <v>159</v>
      </c>
      <c r="B165" s="15" t="s">
        <v>528</v>
      </c>
      <c r="C165" s="16" t="s">
        <v>529</v>
      </c>
      <c r="D165" s="9"/>
      <c r="E165" s="9"/>
      <c r="F165" s="17" t="s">
        <v>20</v>
      </c>
      <c r="G165" s="17"/>
      <c r="H165" s="19">
        <f t="shared" ref="H165:J165" si="77">ROUND(H164*0.3,0)</f>
        <v>1340</v>
      </c>
      <c r="I165" s="19">
        <f t="shared" si="77"/>
        <v>1206</v>
      </c>
      <c r="J165" s="19">
        <f t="shared" si="77"/>
        <v>1085</v>
      </c>
      <c r="K165" s="16"/>
      <c r="L165" s="17" t="s">
        <v>23</v>
      </c>
    </row>
    <row r="166" customFormat="1" ht="128" customHeight="1" spans="1:12">
      <c r="A166" s="15">
        <v>160</v>
      </c>
      <c r="B166" s="15" t="s">
        <v>530</v>
      </c>
      <c r="C166" s="16" t="s">
        <v>531</v>
      </c>
      <c r="D166" s="9" t="s">
        <v>532</v>
      </c>
      <c r="E166" s="9" t="s">
        <v>526</v>
      </c>
      <c r="F166" s="17" t="s">
        <v>20</v>
      </c>
      <c r="G166" s="17" t="s">
        <v>59</v>
      </c>
      <c r="H166" s="19">
        <v>4000</v>
      </c>
      <c r="I166" s="19">
        <f t="shared" si="75"/>
        <v>3600</v>
      </c>
      <c r="J166" s="19">
        <f t="shared" si="76"/>
        <v>3240</v>
      </c>
      <c r="K166" s="25" t="s">
        <v>533</v>
      </c>
      <c r="L166" s="17" t="s">
        <v>23</v>
      </c>
    </row>
    <row r="167" customFormat="1" ht="72" customHeight="1" spans="1:12">
      <c r="A167" s="15">
        <v>161</v>
      </c>
      <c r="B167" s="15" t="s">
        <v>534</v>
      </c>
      <c r="C167" s="16" t="s">
        <v>535</v>
      </c>
      <c r="D167" s="9"/>
      <c r="E167" s="9"/>
      <c r="F167" s="17" t="s">
        <v>20</v>
      </c>
      <c r="G167" s="17"/>
      <c r="H167" s="19">
        <f t="shared" ref="H167:J167" si="78">ROUND(H166*0.3,0)</f>
        <v>1200</v>
      </c>
      <c r="I167" s="19">
        <f t="shared" si="78"/>
        <v>1080</v>
      </c>
      <c r="J167" s="19">
        <f t="shared" si="78"/>
        <v>972</v>
      </c>
      <c r="K167" s="16"/>
      <c r="L167" s="17" t="s">
        <v>23</v>
      </c>
    </row>
    <row r="168" customFormat="1" ht="149" customHeight="1" spans="1:12">
      <c r="A168" s="15">
        <v>162</v>
      </c>
      <c r="B168" s="15" t="s">
        <v>536</v>
      </c>
      <c r="C168" s="16" t="s">
        <v>537</v>
      </c>
      <c r="D168" s="9" t="s">
        <v>538</v>
      </c>
      <c r="E168" s="9" t="s">
        <v>526</v>
      </c>
      <c r="F168" s="17" t="s">
        <v>20</v>
      </c>
      <c r="G168" s="17" t="s">
        <v>59</v>
      </c>
      <c r="H168" s="18">
        <v>1200</v>
      </c>
      <c r="I168" s="19">
        <f t="shared" si="75"/>
        <v>1080</v>
      </c>
      <c r="J168" s="19">
        <f t="shared" si="76"/>
        <v>972</v>
      </c>
      <c r="K168" s="25" t="s">
        <v>539</v>
      </c>
      <c r="L168" s="17" t="s">
        <v>39</v>
      </c>
    </row>
    <row r="169" customFormat="1" ht="64" customHeight="1" spans="1:12">
      <c r="A169" s="15">
        <v>163</v>
      </c>
      <c r="B169" s="15" t="s">
        <v>540</v>
      </c>
      <c r="C169" s="16" t="s">
        <v>541</v>
      </c>
      <c r="D169" s="9"/>
      <c r="E169" s="9"/>
      <c r="F169" s="17" t="s">
        <v>20</v>
      </c>
      <c r="G169" s="17"/>
      <c r="H169" s="19">
        <f t="shared" ref="H169:J169" si="79">ROUND(H168*0.3,0)</f>
        <v>360</v>
      </c>
      <c r="I169" s="19">
        <f t="shared" si="79"/>
        <v>324</v>
      </c>
      <c r="J169" s="19">
        <f t="shared" si="79"/>
        <v>292</v>
      </c>
      <c r="K169" s="16"/>
      <c r="L169" s="17" t="s">
        <v>39</v>
      </c>
    </row>
    <row r="170" customFormat="1" ht="129" customHeight="1" spans="1:12">
      <c r="A170" s="15">
        <v>164</v>
      </c>
      <c r="B170" s="15" t="s">
        <v>542</v>
      </c>
      <c r="C170" s="16" t="s">
        <v>543</v>
      </c>
      <c r="D170" s="9" t="s">
        <v>544</v>
      </c>
      <c r="E170" s="9" t="s">
        <v>545</v>
      </c>
      <c r="F170" s="17" t="s">
        <v>20</v>
      </c>
      <c r="G170" s="17" t="s">
        <v>59</v>
      </c>
      <c r="H170" s="19">
        <v>3680</v>
      </c>
      <c r="I170" s="19">
        <f t="shared" ref="I170:I174" si="80">ROUND(H170*0.9,0)</f>
        <v>3312</v>
      </c>
      <c r="J170" s="19">
        <f t="shared" ref="J170:J174" si="81">ROUND(I170*0.9,0)</f>
        <v>2981</v>
      </c>
      <c r="K170" s="25" t="s">
        <v>546</v>
      </c>
      <c r="L170" s="17" t="s">
        <v>39</v>
      </c>
    </row>
    <row r="171" customFormat="1" ht="69" customHeight="1" spans="1:12">
      <c r="A171" s="15">
        <v>165</v>
      </c>
      <c r="B171" s="15" t="s">
        <v>547</v>
      </c>
      <c r="C171" s="16" t="s">
        <v>548</v>
      </c>
      <c r="D171" s="9"/>
      <c r="E171" s="9"/>
      <c r="F171" s="17" t="s">
        <v>20</v>
      </c>
      <c r="G171" s="17"/>
      <c r="H171" s="19">
        <f t="shared" ref="H171:J171" si="82">ROUND(H170*0.3,0)</f>
        <v>1104</v>
      </c>
      <c r="I171" s="19">
        <f t="shared" si="82"/>
        <v>994</v>
      </c>
      <c r="J171" s="19">
        <f t="shared" si="82"/>
        <v>894</v>
      </c>
      <c r="K171" s="16"/>
      <c r="L171" s="17" t="s">
        <v>39</v>
      </c>
    </row>
    <row r="172" customFormat="1" ht="179" customHeight="1" spans="1:12">
      <c r="A172" s="15">
        <v>166</v>
      </c>
      <c r="B172" s="15" t="s">
        <v>549</v>
      </c>
      <c r="C172" s="16" t="s">
        <v>550</v>
      </c>
      <c r="D172" s="9" t="s">
        <v>551</v>
      </c>
      <c r="E172" s="9" t="s">
        <v>552</v>
      </c>
      <c r="F172" s="17" t="s">
        <v>20</v>
      </c>
      <c r="G172" s="17" t="s">
        <v>59</v>
      </c>
      <c r="H172" s="19">
        <v>2295</v>
      </c>
      <c r="I172" s="19">
        <f t="shared" si="80"/>
        <v>2066</v>
      </c>
      <c r="J172" s="19">
        <f t="shared" si="81"/>
        <v>1859</v>
      </c>
      <c r="K172" s="25" t="s">
        <v>553</v>
      </c>
      <c r="L172" s="17" t="s">
        <v>60</v>
      </c>
    </row>
    <row r="173" customFormat="1" ht="117" customHeight="1" spans="1:12">
      <c r="A173" s="15">
        <v>167</v>
      </c>
      <c r="B173" s="15" t="s">
        <v>554</v>
      </c>
      <c r="C173" s="16" t="s">
        <v>555</v>
      </c>
      <c r="D173" s="9"/>
      <c r="E173" s="9"/>
      <c r="F173" s="17" t="s">
        <v>20</v>
      </c>
      <c r="G173" s="17"/>
      <c r="H173" s="19">
        <f t="shared" ref="H173:J173" si="83">ROUND(H172*0.3,0)</f>
        <v>689</v>
      </c>
      <c r="I173" s="19">
        <f t="shared" si="83"/>
        <v>620</v>
      </c>
      <c r="J173" s="19">
        <f t="shared" si="83"/>
        <v>558</v>
      </c>
      <c r="K173" s="16"/>
      <c r="L173" s="17" t="s">
        <v>60</v>
      </c>
    </row>
    <row r="174" customFormat="1" ht="133" customHeight="1" spans="1:12">
      <c r="A174" s="15">
        <v>168</v>
      </c>
      <c r="B174" s="15" t="s">
        <v>556</v>
      </c>
      <c r="C174" s="16" t="s">
        <v>557</v>
      </c>
      <c r="D174" s="9" t="s">
        <v>558</v>
      </c>
      <c r="E174" s="9" t="s">
        <v>552</v>
      </c>
      <c r="F174" s="17" t="s">
        <v>20</v>
      </c>
      <c r="G174" s="17" t="s">
        <v>59</v>
      </c>
      <c r="H174" s="18">
        <v>3200</v>
      </c>
      <c r="I174" s="19">
        <f t="shared" si="80"/>
        <v>2880</v>
      </c>
      <c r="J174" s="19">
        <f t="shared" si="81"/>
        <v>2592</v>
      </c>
      <c r="K174" s="25" t="s">
        <v>559</v>
      </c>
      <c r="L174" s="17" t="s">
        <v>39</v>
      </c>
    </row>
    <row r="175" customFormat="1" ht="78" customHeight="1" spans="1:12">
      <c r="A175" s="15">
        <v>169</v>
      </c>
      <c r="B175" s="15" t="s">
        <v>560</v>
      </c>
      <c r="C175" s="16" t="s">
        <v>561</v>
      </c>
      <c r="D175" s="9"/>
      <c r="E175" s="9"/>
      <c r="F175" s="17" t="s">
        <v>20</v>
      </c>
      <c r="G175" s="17"/>
      <c r="H175" s="19">
        <f t="shared" ref="H175:J175" si="84">ROUND(H174*0.3,0)</f>
        <v>960</v>
      </c>
      <c r="I175" s="19">
        <f t="shared" si="84"/>
        <v>864</v>
      </c>
      <c r="J175" s="19">
        <f t="shared" si="84"/>
        <v>778</v>
      </c>
      <c r="K175" s="16"/>
      <c r="L175" s="17" t="s">
        <v>39</v>
      </c>
    </row>
    <row r="176" customFormat="1" ht="241" customHeight="1" spans="1:12">
      <c r="A176" s="15">
        <v>170</v>
      </c>
      <c r="B176" s="15" t="s">
        <v>562</v>
      </c>
      <c r="C176" s="16" t="s">
        <v>563</v>
      </c>
      <c r="D176" s="9" t="s">
        <v>564</v>
      </c>
      <c r="E176" s="9" t="s">
        <v>552</v>
      </c>
      <c r="F176" s="17" t="s">
        <v>20</v>
      </c>
      <c r="G176" s="17" t="s">
        <v>59</v>
      </c>
      <c r="H176" s="19">
        <v>1920</v>
      </c>
      <c r="I176" s="19">
        <f t="shared" ref="I176:I180" si="85">ROUND(H176*0.9,0)</f>
        <v>1728</v>
      </c>
      <c r="J176" s="19">
        <f t="shared" ref="J176:J180" si="86">ROUND(I176*0.9,0)</f>
        <v>1555</v>
      </c>
      <c r="K176" s="25" t="s">
        <v>565</v>
      </c>
      <c r="L176" s="17" t="s">
        <v>60</v>
      </c>
    </row>
    <row r="177" customFormat="1" ht="60.75" spans="1:12">
      <c r="A177" s="15">
        <v>171</v>
      </c>
      <c r="B177" s="15" t="s">
        <v>566</v>
      </c>
      <c r="C177" s="16" t="s">
        <v>567</v>
      </c>
      <c r="D177" s="9"/>
      <c r="E177" s="9"/>
      <c r="F177" s="17" t="s">
        <v>20</v>
      </c>
      <c r="G177" s="17"/>
      <c r="H177" s="19">
        <f t="shared" ref="H177:J177" si="87">ROUND(H176*0.3,0)</f>
        <v>576</v>
      </c>
      <c r="I177" s="19">
        <f t="shared" si="87"/>
        <v>518</v>
      </c>
      <c r="J177" s="19">
        <f t="shared" si="87"/>
        <v>467</v>
      </c>
      <c r="K177" s="16"/>
      <c r="L177" s="17" t="s">
        <v>60</v>
      </c>
    </row>
    <row r="178" customFormat="1" ht="81" spans="1:12">
      <c r="A178" s="15">
        <v>172</v>
      </c>
      <c r="B178" s="15" t="s">
        <v>568</v>
      </c>
      <c r="C178" s="16" t="s">
        <v>569</v>
      </c>
      <c r="D178" s="9" t="s">
        <v>570</v>
      </c>
      <c r="E178" s="9" t="s">
        <v>571</v>
      </c>
      <c r="F178" s="17" t="s">
        <v>58</v>
      </c>
      <c r="G178" s="17" t="s">
        <v>572</v>
      </c>
      <c r="H178" s="19">
        <v>2190</v>
      </c>
      <c r="I178" s="19">
        <f t="shared" si="85"/>
        <v>1971</v>
      </c>
      <c r="J178" s="19">
        <f t="shared" si="86"/>
        <v>1774</v>
      </c>
      <c r="K178" s="16"/>
      <c r="L178" s="17" t="s">
        <v>60</v>
      </c>
    </row>
    <row r="179" customFormat="1" ht="60.75" spans="1:12">
      <c r="A179" s="15">
        <v>173</v>
      </c>
      <c r="B179" s="15" t="s">
        <v>573</v>
      </c>
      <c r="C179" s="16" t="s">
        <v>574</v>
      </c>
      <c r="D179" s="9"/>
      <c r="E179" s="9"/>
      <c r="F179" s="17" t="s">
        <v>58</v>
      </c>
      <c r="G179" s="17"/>
      <c r="H179" s="19">
        <f t="shared" ref="H179:J179" si="88">ROUND(H178*0.3,0)</f>
        <v>657</v>
      </c>
      <c r="I179" s="19">
        <f t="shared" si="88"/>
        <v>591</v>
      </c>
      <c r="J179" s="19">
        <f t="shared" si="88"/>
        <v>532</v>
      </c>
      <c r="K179" s="16"/>
      <c r="L179" s="17" t="s">
        <v>60</v>
      </c>
    </row>
    <row r="180" customFormat="1" ht="81" spans="1:12">
      <c r="A180" s="15">
        <v>174</v>
      </c>
      <c r="B180" s="15" t="s">
        <v>575</v>
      </c>
      <c r="C180" s="16" t="s">
        <v>576</v>
      </c>
      <c r="D180" s="9" t="s">
        <v>577</v>
      </c>
      <c r="E180" s="9" t="s">
        <v>578</v>
      </c>
      <c r="F180" s="17" t="s">
        <v>58</v>
      </c>
      <c r="G180" s="17" t="s">
        <v>59</v>
      </c>
      <c r="H180" s="19">
        <v>2000</v>
      </c>
      <c r="I180" s="19">
        <f t="shared" si="85"/>
        <v>1800</v>
      </c>
      <c r="J180" s="19">
        <f t="shared" si="86"/>
        <v>1620</v>
      </c>
      <c r="K180" s="16"/>
      <c r="L180" s="17" t="s">
        <v>60</v>
      </c>
    </row>
    <row r="181" customFormat="1" ht="60.75" spans="1:12">
      <c r="A181" s="15">
        <v>175</v>
      </c>
      <c r="B181" s="15" t="s">
        <v>579</v>
      </c>
      <c r="C181" s="16" t="s">
        <v>580</v>
      </c>
      <c r="D181" s="31"/>
      <c r="E181" s="31"/>
      <c r="F181" s="17" t="s">
        <v>58</v>
      </c>
      <c r="G181" s="32"/>
      <c r="H181" s="19">
        <f t="shared" ref="H181:J181" si="89">ROUND(H180*0.3,0)</f>
        <v>600</v>
      </c>
      <c r="I181" s="19">
        <f t="shared" si="89"/>
        <v>540</v>
      </c>
      <c r="J181" s="19">
        <f t="shared" si="89"/>
        <v>486</v>
      </c>
      <c r="K181" s="16"/>
      <c r="L181" s="17" t="s">
        <v>60</v>
      </c>
    </row>
  </sheetData>
  <autoFilter ref="A5:L181">
    <extLst/>
  </autoFilter>
  <mergeCells count="12">
    <mergeCell ref="A2:L2"/>
    <mergeCell ref="H5:J5"/>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神经系统类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2025-10-20T03:53:00Z</dcterms:created>
  <dcterms:modified xsi:type="dcterms:W3CDTF">2025-12-31T10:29:11Z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E4900BBAC4EF4FFC991BC232E675953A_13</vt:lpwstr>
  </property>
  <property fmtid="{D5CDD505-2E9C-101B-9397-08002B2CF9AE}" pid="3" name="KSOProductBuildVer">
    <vt:lpwstr>2052-12.1.0.15990</vt:lpwstr>
  </property>
  <property fmtid="{D5CDD505-2E9C-101B-9397-08002B2CF9AE}" pid="4" name="KSOReadingLayout">
    <vt:bool>false</vt:bool>
  </property>
  <property fmtid="{D5CDD505-2E9C-101B-9397-08002B2CF9AE}" pid="5" name="CalculationRule">
    <vt:i4>0</vt:i4>
  </property>
</Properties>
</file>