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84" firstSheet="3"/>
  </bookViews>
  <sheets>
    <sheet name="妇科类" sheetId="1" r:id="rId1"/>
  </sheets>
  <definedNames>
    <definedName name="_xlnm._FilterDatabase" localSheetId="0" hidden="1">妇科类!$A$1:$L$105</definedName>
    <definedName name="_xlnm.Print_Titles" localSheetId="0">妇科类!$5:$6</definedName>
    <definedName name="_xlnm.Print_Area" localSheetId="0">妇科类!$A$1:$L$105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<sst xmlns="http://schemas.openxmlformats.org/spreadsheetml/2006/main" count="605" uniqueCount="396">
  <si>
    <t>附件1</t>
  </si>
  <si>
    <t>妇科类医疗服务价格项目</t>
  </si>
  <si>
    <r>
      <rPr>
        <sz val="16"/>
        <rFont val="方正仿宋_GBK"/>
        <charset val="134"/>
      </rPr>
      <t>使用说明：</t>
    </r>
    <r>
      <rPr>
        <sz val="16"/>
        <rFont val="Times New Roman"/>
        <charset val="134"/>
      </rPr>
      <t xml:space="preserve">
1.</t>
    </r>
    <r>
      <rPr>
        <sz val="16"/>
        <rFont val="方正仿宋_GBK"/>
        <charset val="134"/>
      </rPr>
      <t>本类项目以妇科为重点，按照妇科相关主要环节的服务产出设立医疗服务价格项目。所定价格属于政府指导价为最高限价，下浮不限；同时，医疗机构、医务人员有关创新改良，可以采取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本类项目所称的</t>
    </r>
    <r>
      <rPr>
        <sz val="16"/>
        <rFont val="Times New Roman"/>
        <charset val="134"/>
      </rPr>
      <t>“</t>
    </r>
    <r>
      <rPr>
        <sz val="16"/>
        <rFont val="方正仿宋_GBK"/>
        <charset val="134"/>
      </rPr>
      <t>基本物耗</t>
    </r>
    <r>
      <rPr>
        <sz val="16"/>
        <rFont val="Times New Roman"/>
        <charset val="134"/>
      </rPr>
      <t>”</t>
    </r>
    <r>
      <rPr>
        <sz val="16"/>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t>
    </r>
    <r>
      <rPr>
        <sz val="16"/>
        <rFont val="Times New Roman"/>
        <charset val="134"/>
      </rPr>
      <t xml:space="preserve">
6.</t>
    </r>
    <r>
      <rPr>
        <sz val="16"/>
        <rFont val="方正仿宋_GBK"/>
        <charset val="134"/>
      </rPr>
      <t>本类项目价格构成中所称的</t>
    </r>
    <r>
      <rPr>
        <sz val="16"/>
        <rFont val="Times New Roman"/>
        <charset val="134"/>
      </rPr>
      <t>“</t>
    </r>
    <r>
      <rPr>
        <sz val="16"/>
        <rFont val="方正仿宋_GBK"/>
        <charset val="134"/>
      </rPr>
      <t>穿刺</t>
    </r>
    <r>
      <rPr>
        <sz val="16"/>
        <rFont val="Times New Roman"/>
        <charset val="134"/>
      </rPr>
      <t>”</t>
    </r>
    <r>
      <rPr>
        <sz val="16"/>
        <rFont val="方正仿宋_GBK"/>
        <charset val="134"/>
      </rPr>
      <t>为主项操作涉及的必要穿刺技术。</t>
    </r>
    <r>
      <rPr>
        <sz val="16"/>
        <rFont val="Times New Roman"/>
        <charset val="134"/>
      </rPr>
      <t xml:space="preserve">
7.</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 xml:space="preserve">……”“…… </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8.</t>
    </r>
    <r>
      <rPr>
        <sz val="16"/>
        <rFont val="方正仿宋_GBK"/>
        <charset val="134"/>
      </rPr>
      <t>本类项目中项目涉及的腹腔镜、宫腔镜等常规内镜下手术已包含在价格构成中，医疗机构在开展相关操作时，执行与开放手术相同的价格标准。</t>
    </r>
    <r>
      <rPr>
        <sz val="16"/>
        <rFont val="Times New Roman"/>
        <charset val="134"/>
      </rPr>
      <t xml:space="preserve">
9.</t>
    </r>
    <r>
      <rPr>
        <sz val="16"/>
        <rFont val="方正仿宋_GBK"/>
        <charset val="134"/>
      </rPr>
      <t>本类项目中手术项目若需病理取样，定价时价格构成中包含标本的留取和送检的人力资源和基本物质资源消耗。</t>
    </r>
    <r>
      <rPr>
        <sz val="16"/>
        <rFont val="Times New Roman"/>
        <charset val="134"/>
      </rPr>
      <t xml:space="preserve">
10.</t>
    </r>
    <r>
      <rPr>
        <sz val="16"/>
        <rFont val="方正仿宋_GBK"/>
        <charset val="134"/>
      </rPr>
      <t xml:space="preserve">本类项目中所涉及的子宫相关价格项目，如患者为双子宫且需同时诊疗的，按两次收费计价。
</t>
    </r>
    <r>
      <rPr>
        <sz val="16"/>
        <rFont val="Times New Roman"/>
        <charset val="134"/>
      </rPr>
      <t>11.</t>
    </r>
    <r>
      <rPr>
        <sz val="16"/>
        <rFont val="方正仿宋_GBK"/>
        <charset val="134"/>
      </rPr>
      <t>妇科手术中所需的血、氧、特殊缝线、生物止血材料、防粘连材料、植入人体的各种替代材料、腹带、特殊药品（含麻醉药品）及除外内容规定的特殊医用消耗材料可另外收费。</t>
    </r>
    <r>
      <rPr>
        <sz val="16"/>
        <rFont val="Times New Roman"/>
        <charset val="134"/>
      </rPr>
      <t xml:space="preserve">      </t>
    </r>
  </si>
  <si>
    <t>序
号</t>
  </si>
  <si>
    <t>项目编码</t>
  </si>
  <si>
    <t>项目名称</t>
  </si>
  <si>
    <t>服务产出</t>
  </si>
  <si>
    <t>价格构成</t>
  </si>
  <si>
    <t>计价
单位</t>
  </si>
  <si>
    <t>除外内容</t>
  </si>
  <si>
    <t>收费标准（元）</t>
  </si>
  <si>
    <t>计价说明</t>
  </si>
  <si>
    <t>支付类别</t>
  </si>
  <si>
    <t>三级</t>
  </si>
  <si>
    <t>二级</t>
  </si>
  <si>
    <t>一级</t>
  </si>
  <si>
    <r>
      <rPr>
        <b/>
        <sz val="14"/>
        <rFont val="楷体"/>
        <charset val="134"/>
      </rPr>
      <t>临床诊查类项目</t>
    </r>
  </si>
  <si>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</si>
  <si>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</si>
  <si>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</si>
  <si>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</si>
  <si>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次</t>
  </si>
  <si>
    <t>乙类</t>
  </si>
  <si>
    <t>012413000020000</t>
  </si>
  <si>
    <t>宫颈内口检查费</t>
  </si>
  <si>
    <t>通过视诊、触诊检查女性宫颈内口松弛程度等。</t>
  </si>
  <si>
    <t>所定价格涵盖准备、摆位、消毒、视诊、触诊、记录、处理用物等步骤所需的人力资源和基本物质资源消耗。</t>
  </si>
  <si>
    <t>甲类</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</si>
  <si>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</si>
  <si>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</si>
  <si>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</si>
  <si>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</si>
  <si>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</si>
  <si>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</si>
  <si>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</si>
  <si>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丙类</t>
  </si>
  <si>
    <r>
      <rPr>
        <b/>
        <sz val="14"/>
        <rFont val="楷体"/>
        <charset val="134"/>
      </rPr>
      <t>非手术治疗类项目</t>
    </r>
  </si>
  <si>
    <t>013112010110000</t>
  </si>
  <si>
    <t>妇科常规治疗费</t>
  </si>
  <si>
    <t>通过各种操作对外阴、阴道或宫颈等部位进行的常规治疗。</t>
  </si>
  <si>
    <t>所定价格涵盖准备、消毒、治疗、处理用物等步骤所需的人力资源和基本物质资源消耗。</t>
  </si>
  <si>
    <t>部位</t>
  </si>
  <si>
    <r>
      <rPr>
        <sz val="16"/>
        <rFont val="Times New Roman"/>
        <charset val="134"/>
      </rPr>
      <t>1</t>
    </r>
    <r>
      <rPr>
        <sz val="16"/>
        <rFont val="方正仿宋_GBK"/>
        <charset val="134"/>
      </rPr>
      <t xml:space="preserve">.部位指外阴、阴道、宫颈。
</t>
    </r>
    <r>
      <rPr>
        <sz val="16"/>
        <rFont val="Times New Roman"/>
        <charset val="134"/>
      </rPr>
      <t>2</t>
    </r>
    <r>
      <rPr>
        <sz val="16"/>
        <rFont val="方正仿宋_GBK"/>
        <charset val="134"/>
      </rPr>
      <t>.常规治疗包括但不限于填塞、上药、冲洗、灌洗、注射等各类治疗方式。</t>
    </r>
  </si>
  <si>
    <t>013112010120000</t>
  </si>
  <si>
    <t>妇科特殊治疗费</t>
  </si>
  <si>
    <t>通过各类方式对外阴、阴道或宫颈等部位的浅表病变进行的特殊治疗。</t>
  </si>
  <si>
    <r>
      <rPr>
        <sz val="16"/>
        <rFont val="Times New Roman"/>
        <charset val="134"/>
      </rPr>
      <t>1.</t>
    </r>
    <r>
      <rPr>
        <sz val="16"/>
        <rFont val="方正仿宋_GBK"/>
        <charset val="134"/>
      </rPr>
      <t xml:space="preserve">部位指外阴、阴道、宫颈。
</t>
    </r>
    <r>
      <rPr>
        <sz val="16"/>
        <rFont val="Times New Roman"/>
        <charset val="134"/>
      </rPr>
      <t>2.</t>
    </r>
    <r>
      <rPr>
        <sz val="16"/>
        <rFont val="方正仿宋_GBK"/>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</si>
  <si>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</si>
  <si>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</si>
  <si>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</si>
  <si>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</si>
  <si>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</si>
  <si>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</si>
  <si>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r>
      <rPr>
        <sz val="16"/>
        <rFont val="方正仿宋_GBK"/>
        <charset val="134"/>
      </rPr>
      <t>阴道异物取出费</t>
    </r>
    <r>
      <rPr>
        <sz val="16"/>
        <rFont val="Times New Roman"/>
        <charset val="134"/>
      </rPr>
      <t>-</t>
    </r>
    <r>
      <rPr>
        <sz val="16"/>
        <rFont val="方正仿宋_GBK"/>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</si>
  <si>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</si>
  <si>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</si>
  <si>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</si>
  <si>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</si>
  <si>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</si>
  <si>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</si>
  <si>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</si>
  <si>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</si>
  <si>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</si>
  <si>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</si>
  <si>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</si>
  <si>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</si>
  <si>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</si>
  <si>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</si>
  <si>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</si>
  <si>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</si>
  <si>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</si>
  <si>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</si>
  <si>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</si>
  <si>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</si>
  <si>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</si>
  <si>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</si>
  <si>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</si>
  <si>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r>
      <rPr>
        <sz val="16"/>
        <rFont val="方正仿宋_GBK"/>
        <charset val="134"/>
      </rPr>
      <t>卵巢组织冷冻价格含当天起保存</t>
    </r>
    <r>
      <rPr>
        <sz val="16"/>
        <rFont val="Times New Roman"/>
        <charset val="134"/>
      </rPr>
      <t>2</t>
    </r>
    <r>
      <rPr>
        <sz val="16"/>
        <rFont val="方正仿宋_GBK"/>
        <charset val="134"/>
      </rPr>
      <t>个月的费用，不足</t>
    </r>
    <r>
      <rPr>
        <sz val="16"/>
        <rFont val="Times New Roman"/>
        <charset val="134"/>
      </rPr>
      <t>2</t>
    </r>
    <r>
      <rPr>
        <sz val="16"/>
        <rFont val="方正仿宋_GBK"/>
        <charset val="134"/>
      </rPr>
      <t>个月按</t>
    </r>
    <r>
      <rPr>
        <sz val="16"/>
        <rFont val="Times New Roman"/>
        <charset val="134"/>
      </rPr>
      <t>2</t>
    </r>
    <r>
      <rPr>
        <sz val="16"/>
        <rFont val="方正仿宋_GBK"/>
        <charset val="134"/>
      </rPr>
      <t>个月收费。冻存结束前只收取一次。</t>
    </r>
  </si>
  <si>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</si>
  <si>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</si>
  <si>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</si>
  <si>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</si>
  <si>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</si>
  <si>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r>
      <rPr>
        <sz val="16"/>
        <rFont val="方正仿宋_GBK"/>
        <charset val="134"/>
      </rPr>
      <t>卵巢组织冷冻后保存超过</t>
    </r>
    <r>
      <rPr>
        <sz val="16"/>
        <rFont val="Times New Roman"/>
        <charset val="134"/>
      </rPr>
      <t>2</t>
    </r>
    <r>
      <rPr>
        <sz val="16"/>
        <rFont val="方正仿宋_GBK"/>
        <charset val="134"/>
      </rPr>
      <t>个月的，按每月收取续存费用，不足</t>
    </r>
    <r>
      <rPr>
        <sz val="16"/>
        <rFont val="Times New Roman"/>
        <charset val="134"/>
      </rPr>
      <t>1</t>
    </r>
    <r>
      <rPr>
        <sz val="16"/>
        <rFont val="方正仿宋_GBK"/>
        <charset val="134"/>
      </rPr>
      <t>个月按</t>
    </r>
    <r>
      <rPr>
        <sz val="16"/>
        <rFont val="Times New Roman"/>
        <charset val="134"/>
      </rPr>
      <t>1</t>
    </r>
    <r>
      <rPr>
        <sz val="16"/>
        <rFont val="方正仿宋_GBK"/>
        <charset val="134"/>
      </rPr>
      <t>个月收费。</t>
    </r>
  </si>
  <si>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</si>
  <si>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</si>
  <si>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</si>
  <si>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</si>
  <si>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</si>
  <si>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</si>
  <si>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</si>
  <si>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</si>
  <si>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</si>
  <si>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r>
      <rPr>
        <sz val="16"/>
        <rFont val="Times New Roman"/>
        <charset val="134"/>
      </rPr>
      <t>1.</t>
    </r>
    <r>
      <rPr>
        <sz val="16"/>
        <rFont val="方正仿宋_GBK"/>
        <charset val="134"/>
      </rPr>
      <t>半小时后每增加</t>
    </r>
    <r>
      <rPr>
        <sz val="16"/>
        <rFont val="Times New Roman"/>
        <charset val="134"/>
      </rPr>
      <t>10</t>
    </r>
    <r>
      <rPr>
        <sz val="16"/>
        <rFont val="方正仿宋_GBK"/>
        <charset val="134"/>
      </rPr>
      <t>分钟加收</t>
    </r>
    <r>
      <rPr>
        <sz val="16"/>
        <rFont val="Times New Roman"/>
        <charset val="134"/>
      </rPr>
      <t>10%</t>
    </r>
    <r>
      <rPr>
        <sz val="16"/>
        <rFont val="方正仿宋_GBK"/>
        <charset val="134"/>
      </rPr>
      <t>，每日加收不超过</t>
    </r>
    <r>
      <rPr>
        <sz val="16"/>
        <rFont val="Times New Roman"/>
        <charset val="134"/>
      </rPr>
      <t>60%</t>
    </r>
    <r>
      <rPr>
        <sz val="16"/>
        <rFont val="方正仿宋_GBK"/>
        <charset val="134"/>
      </rPr>
      <t>。</t>
    </r>
    <r>
      <rPr>
        <sz val="16"/>
        <rFont val="Times New Roman"/>
        <charset val="134"/>
      </rPr>
      <t xml:space="preserve">
2.</t>
    </r>
    <r>
      <rPr>
        <sz val="16"/>
        <rFont val="方正仿宋_GBK"/>
        <charset val="134"/>
      </rPr>
      <t>采用电、磁等各种物理方法进行盆底功能治疗的，统一按照</t>
    </r>
    <r>
      <rPr>
        <sz val="16"/>
        <rFont val="Times New Roman"/>
        <charset val="134"/>
      </rPr>
      <t>“</t>
    </r>
    <r>
      <rPr>
        <sz val="16"/>
        <rFont val="方正仿宋_GBK"/>
        <charset val="134"/>
      </rPr>
      <t>物理治疗</t>
    </r>
    <r>
      <rPr>
        <sz val="16"/>
        <rFont val="Times New Roman"/>
        <charset val="134"/>
      </rPr>
      <t>”</t>
    </r>
    <r>
      <rPr>
        <sz val="16"/>
        <rFont val="方正仿宋_GBK"/>
        <charset val="134"/>
      </rPr>
      <t>类立项指南的相关项目收费。</t>
    </r>
  </si>
  <si>
    <r>
      <rPr>
        <b/>
        <sz val="14"/>
        <rFont val="楷体"/>
        <charset val="134"/>
      </rPr>
      <t>手术类项目</t>
    </r>
  </si>
  <si>
    <t>013313000010000</t>
  </si>
  <si>
    <r>
      <rPr>
        <sz val="16"/>
        <rFont val="方正仿宋_GBK"/>
        <charset val="134"/>
      </rPr>
      <t>外阴</t>
    </r>
    <r>
      <rPr>
        <sz val="16"/>
        <rFont val="Times New Roman"/>
        <charset val="134"/>
      </rPr>
      <t>/</t>
    </r>
    <r>
      <rPr>
        <sz val="16"/>
        <rFont val="方正仿宋_GBK"/>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</si>
  <si>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</si>
  <si>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</si>
  <si>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</si>
  <si>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</si>
  <si>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r>
      <rPr>
        <sz val="16"/>
        <rFont val="方正仿宋_GBK"/>
        <charset val="134"/>
      </rPr>
      <t>外阴</t>
    </r>
    <r>
      <rPr>
        <sz val="16"/>
        <rFont val="Times New Roman"/>
        <charset val="134"/>
      </rPr>
      <t>/</t>
    </r>
    <r>
      <rPr>
        <sz val="16"/>
        <rFont val="方正仿宋_GBK"/>
        <charset val="134"/>
      </rPr>
      <t>阴道修补费（复杂）</t>
    </r>
  </si>
  <si>
    <t>通过手术对情况复杂的外阴、阴道损伤进行缝合修补。</t>
  </si>
  <si>
    <r>
      <rPr>
        <sz val="16"/>
        <rFont val="Times New Roman"/>
        <charset val="134"/>
      </rPr>
      <t>1.</t>
    </r>
    <r>
      <rPr>
        <sz val="16"/>
        <rFont val="方正仿宋_GBK"/>
        <charset val="134"/>
      </rPr>
      <t>阴道分娩时开展的会阴裂伤修补，按产科立项指南相关项目收费。</t>
    </r>
    <r>
      <rPr>
        <sz val="16"/>
        <rFont val="Times New Roman"/>
        <charset val="134"/>
      </rPr>
      <t xml:space="preserve">
2.</t>
    </r>
    <r>
      <rPr>
        <sz val="16"/>
        <rFont val="方正仿宋_GBK"/>
        <charset val="134"/>
      </rPr>
      <t>复杂指：会阴</t>
    </r>
    <r>
      <rPr>
        <sz val="16"/>
        <rFont val="Times New Roman"/>
        <charset val="134"/>
      </rPr>
      <t>Ⅲ-IV</t>
    </r>
    <r>
      <rPr>
        <sz val="16"/>
        <rFont val="方正仿宋_GBK"/>
        <charset val="134"/>
      </rPr>
      <t>度裂伤、陈旧性会阴</t>
    </r>
    <r>
      <rPr>
        <sz val="16"/>
        <rFont val="Times New Roman"/>
        <charset val="134"/>
      </rPr>
      <t>Ⅱ-Ⅲ</t>
    </r>
    <r>
      <rPr>
        <sz val="16"/>
        <rFont val="方正仿宋_GBK"/>
        <charset val="134"/>
      </rPr>
      <t>度裂伤等。</t>
    </r>
  </si>
  <si>
    <t>013313000030000</t>
  </si>
  <si>
    <r>
      <rPr>
        <sz val="16"/>
        <rFont val="方正仿宋_GBK"/>
        <charset val="134"/>
      </rPr>
      <t>外阴</t>
    </r>
    <r>
      <rPr>
        <sz val="16"/>
        <rFont val="Times New Roman"/>
        <charset val="134"/>
      </rPr>
      <t>/</t>
    </r>
    <r>
      <rPr>
        <sz val="16"/>
        <rFont val="方正仿宋_GBK"/>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</si>
  <si>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</si>
  <si>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</si>
  <si>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</si>
  <si>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</si>
  <si>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</si>
  <si>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</si>
  <si>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</si>
  <si>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</si>
  <si>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</si>
  <si>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</si>
  <si>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</si>
  <si>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</si>
  <si>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</si>
  <si>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</si>
  <si>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</si>
  <si>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</si>
  <si>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</si>
  <si>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</si>
  <si>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</si>
  <si>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</si>
  <si>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</si>
  <si>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</si>
  <si>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</si>
  <si>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</si>
  <si>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</si>
  <si>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</si>
  <si>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</si>
  <si>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</si>
  <si>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</si>
  <si>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</si>
  <si>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</si>
  <si>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</si>
  <si>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</si>
  <si>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</si>
  <si>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6"/>
        <rFont val="方正仿宋_GBK"/>
        <charset val="134"/>
      </rPr>
      <t>阴道切除费</t>
    </r>
    <r>
      <rPr>
        <sz val="16"/>
        <rFont val="Times New Roman"/>
        <charset val="134"/>
      </rPr>
      <t>-</t>
    </r>
    <r>
      <rPr>
        <sz val="16"/>
        <rFont val="方正仿宋_GBK"/>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</si>
  <si>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</si>
  <si>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</si>
  <si>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</si>
  <si>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</si>
  <si>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</si>
  <si>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6"/>
        <rFont val="方正仿宋_GBK"/>
        <charset val="134"/>
      </rPr>
      <t>阴道壁修补费</t>
    </r>
    <r>
      <rPr>
        <sz val="16"/>
        <rFont val="Times New Roman"/>
        <charset val="134"/>
      </rPr>
      <t>-</t>
    </r>
    <r>
      <rPr>
        <sz val="16"/>
        <rFont val="方正仿宋_GBK"/>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</si>
  <si>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</si>
  <si>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</si>
  <si>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</si>
  <si>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</si>
  <si>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6"/>
        <rFont val="方正仿宋_GBK"/>
        <charset val="134"/>
      </rPr>
      <t>瘘管</t>
    </r>
    <r>
      <rPr>
        <sz val="16"/>
        <rFont val="Times New Roman"/>
        <charset val="134"/>
      </rPr>
      <t>·</t>
    </r>
    <r>
      <rPr>
        <sz val="16"/>
        <rFont val="方正仿宋_GBK"/>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</si>
  <si>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</si>
  <si>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</si>
  <si>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</si>
  <si>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</si>
  <si>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修补材料</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</si>
  <si>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</si>
  <si>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</si>
  <si>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</si>
  <si>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</si>
  <si>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</si>
  <si>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</si>
  <si>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</si>
  <si>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</si>
  <si>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</si>
  <si>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</si>
  <si>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</si>
  <si>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</si>
  <si>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</si>
  <si>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</si>
  <si>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</si>
  <si>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环扎线/环扎带</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</si>
  <si>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</si>
  <si>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</si>
  <si>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</si>
  <si>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</si>
  <si>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</si>
  <si>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</si>
  <si>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</si>
  <si>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</si>
  <si>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</si>
  <si>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</si>
  <si>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</si>
  <si>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</si>
  <si>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</si>
  <si>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</si>
  <si>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6"/>
        <rFont val="方正仿宋_GBK"/>
        <charset val="134"/>
      </rPr>
      <t>复杂指：宫颈管内肌瘤</t>
    </r>
    <r>
      <rPr>
        <sz val="16"/>
        <rFont val="Times New Roman"/>
        <charset val="134"/>
      </rPr>
      <t>≥3</t>
    </r>
    <r>
      <rPr>
        <sz val="16"/>
        <rFont val="方正仿宋_GBK"/>
        <charset val="134"/>
      </rPr>
      <t>厘米或肌瘤切除数</t>
    </r>
    <r>
      <rPr>
        <sz val="16"/>
        <rFont val="Times New Roman"/>
        <charset val="134"/>
      </rPr>
      <t>≥2</t>
    </r>
    <r>
      <rPr>
        <sz val="16"/>
        <rFont val="方正仿宋_GBK"/>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</si>
  <si>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</si>
  <si>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</si>
  <si>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</si>
  <si>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</si>
  <si>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宫腔组织摄像吸引管</t>
  </si>
  <si>
    <t>013313000240000</t>
  </si>
  <si>
    <t>人工流产费（复杂）</t>
  </si>
  <si>
    <t>通过钳刮、吸引等方式终止复杂情况的早期妊娠。</t>
  </si>
  <si>
    <r>
      <rPr>
        <sz val="16"/>
        <rFont val="方正仿宋_GBK"/>
        <charset val="134"/>
      </rPr>
      <t>复杂指：畸形子宫、瘢痕子宫、</t>
    </r>
    <r>
      <rPr>
        <sz val="16"/>
        <rFont val="Times New Roman"/>
        <charset val="134"/>
      </rPr>
      <t xml:space="preserve"> </t>
    </r>
    <r>
      <rPr>
        <sz val="16"/>
        <rFont val="方正仿宋_GBK"/>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</si>
  <si>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</si>
  <si>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</si>
  <si>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</si>
  <si>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</si>
  <si>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6"/>
        <rFont val="方正仿宋_GBK"/>
        <charset val="134"/>
      </rPr>
      <t>不与</t>
    </r>
    <r>
      <rPr>
        <sz val="16"/>
        <rFont val="Times New Roman"/>
        <charset val="134"/>
      </rPr>
      <t>“</t>
    </r>
    <r>
      <rPr>
        <sz val="16"/>
        <rFont val="方正仿宋_GBK"/>
        <charset val="134"/>
      </rPr>
      <t>宫腔异物取出费</t>
    </r>
    <r>
      <rPr>
        <sz val="16"/>
        <rFont val="Times New Roman"/>
        <charset val="134"/>
      </rPr>
      <t>”</t>
    </r>
    <r>
      <rPr>
        <sz val="16"/>
        <rFont val="方正仿宋_GBK"/>
        <charset val="134"/>
      </rPr>
      <t>、</t>
    </r>
    <r>
      <rPr>
        <sz val="16"/>
        <rFont val="Times New Roman"/>
        <charset val="134"/>
      </rPr>
      <t>“</t>
    </r>
    <r>
      <rPr>
        <sz val="16"/>
        <rFont val="方正仿宋_GBK"/>
        <charset val="134"/>
      </rPr>
      <t>瘢痕子宫妊娠病灶切除费</t>
    </r>
    <r>
      <rPr>
        <sz val="16"/>
        <rFont val="Times New Roman"/>
        <charset val="134"/>
      </rPr>
      <t>”</t>
    </r>
    <r>
      <rPr>
        <sz val="16"/>
        <rFont val="方正仿宋_GBK"/>
        <charset val="134"/>
      </rPr>
      <t>同时收取。</t>
    </r>
  </si>
  <si>
    <t>013313000250100</t>
  </si>
  <si>
    <r>
      <rPr>
        <sz val="16"/>
        <color rgb="FF000000"/>
        <rFont val="方正仿宋_GBK"/>
        <charset val="134"/>
      </rPr>
      <t>清宫费（常规）</t>
    </r>
    <r>
      <rPr>
        <sz val="16"/>
        <color rgb="FF000000"/>
        <rFont val="Times New Roman"/>
        <charset val="134"/>
      </rPr>
      <t>-</t>
    </r>
    <r>
      <rPr>
        <sz val="16"/>
        <color rgb="FF000000"/>
        <rFont val="方正仿宋_GBK"/>
        <charset val="134"/>
      </rPr>
      <t>宫腔组织吸取（扩展）</t>
    </r>
  </si>
  <si>
    <t>013313000250200</t>
  </si>
  <si>
    <r>
      <rPr>
        <sz val="16"/>
        <color indexed="8"/>
        <rFont val="方正仿宋_GBK"/>
        <charset val="134"/>
      </rPr>
      <t>清宫费（常规）</t>
    </r>
    <r>
      <rPr>
        <sz val="16"/>
        <color indexed="8"/>
        <rFont val="Times New Roman"/>
        <charset val="134"/>
      </rPr>
      <t>-</t>
    </r>
    <r>
      <rPr>
        <sz val="16"/>
        <color indexed="8"/>
        <rFont val="方正仿宋_GBK"/>
        <charset val="134"/>
      </rPr>
      <t>刮宫（扩展）</t>
    </r>
  </si>
  <si>
    <t>013313000260000</t>
  </si>
  <si>
    <t>清宫费（复杂）</t>
  </si>
  <si>
    <t>对病情复杂的情况，通过手术去除宫内异常组织，或取出宫内组织。</t>
  </si>
  <si>
    <r>
      <rPr>
        <sz val="16"/>
        <rFont val="Times New Roman"/>
        <charset val="134"/>
      </rPr>
      <t>1.</t>
    </r>
    <r>
      <rPr>
        <sz val="16"/>
        <rFont val="方正仿宋_GBK"/>
        <charset val="134"/>
      </rPr>
      <t>复杂指：畸形子宫、瘢痕子宫、稽留流产等。</t>
    </r>
    <r>
      <rPr>
        <sz val="16"/>
        <rFont val="Times New Roman"/>
        <charset val="134"/>
      </rPr>
      <t xml:space="preserve">
2.</t>
    </r>
    <r>
      <rPr>
        <sz val="16"/>
        <rFont val="方正仿宋_GBK"/>
        <charset val="134"/>
      </rPr>
      <t>分段诊刮指同时取出宫颈和宫腔的组织。</t>
    </r>
    <r>
      <rPr>
        <sz val="16"/>
        <rFont val="Times New Roman"/>
        <charset val="134"/>
      </rPr>
      <t xml:space="preserve">
3.</t>
    </r>
    <r>
      <rPr>
        <sz val="16"/>
        <rFont val="方正仿宋_GBK"/>
        <charset val="134"/>
      </rPr>
      <t>不与</t>
    </r>
    <r>
      <rPr>
        <sz val="16"/>
        <rFont val="Times New Roman"/>
        <charset val="134"/>
      </rPr>
      <t>“</t>
    </r>
    <r>
      <rPr>
        <sz val="16"/>
        <rFont val="方正仿宋_GBK"/>
        <charset val="134"/>
      </rPr>
      <t>宫腔异物取出费</t>
    </r>
    <r>
      <rPr>
        <sz val="16"/>
        <rFont val="Times New Roman"/>
        <charset val="134"/>
      </rPr>
      <t>”</t>
    </r>
    <r>
      <rPr>
        <sz val="16"/>
        <rFont val="方正仿宋_GBK"/>
        <charset val="134"/>
      </rPr>
      <t>、</t>
    </r>
    <r>
      <rPr>
        <sz val="16"/>
        <rFont val="Times New Roman"/>
        <charset val="134"/>
      </rPr>
      <t>“</t>
    </r>
    <r>
      <rPr>
        <sz val="16"/>
        <rFont val="方正仿宋_GBK"/>
        <charset val="134"/>
      </rPr>
      <t>瘢痕子宫妊娠病灶切除费</t>
    </r>
    <r>
      <rPr>
        <sz val="16"/>
        <rFont val="Times New Roman"/>
        <charset val="134"/>
      </rPr>
      <t>”</t>
    </r>
    <r>
      <rPr>
        <sz val="16"/>
        <rFont val="方正仿宋_GBK"/>
        <charset val="134"/>
      </rPr>
      <t>同时收取。</t>
    </r>
  </si>
  <si>
    <t>013313000260100</t>
  </si>
  <si>
    <r>
      <rPr>
        <sz val="16"/>
        <color indexed="8"/>
        <rFont val="方正仿宋_GBK"/>
        <charset val="134"/>
      </rPr>
      <t>清宫费（复杂）</t>
    </r>
    <r>
      <rPr>
        <sz val="16"/>
        <color indexed="8"/>
        <rFont val="Times New Roman"/>
        <charset val="134"/>
      </rPr>
      <t>-</t>
    </r>
    <r>
      <rPr>
        <sz val="16"/>
        <color indexed="8"/>
        <rFont val="方正仿宋_GBK"/>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</si>
  <si>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</si>
  <si>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</si>
  <si>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</si>
  <si>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</si>
  <si>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</si>
  <si>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6"/>
        <rFont val="方正仿宋_GBK"/>
        <charset val="134"/>
      </rPr>
      <t>宫腔粘连分离费</t>
    </r>
    <r>
      <rPr>
        <sz val="16"/>
        <rFont val="Times New Roman"/>
        <charset val="134"/>
      </rPr>
      <t>-</t>
    </r>
    <r>
      <rPr>
        <sz val="16"/>
        <rFont val="方正仿宋_GBK"/>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</si>
  <si>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</si>
  <si>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</si>
  <si>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</si>
  <si>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</si>
  <si>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6"/>
        <rFont val="方正仿宋_GBK"/>
        <charset val="134"/>
      </rPr>
      <t>不与</t>
    </r>
    <r>
      <rPr>
        <sz val="16"/>
        <rFont val="Times New Roman"/>
        <charset val="134"/>
      </rPr>
      <t>“</t>
    </r>
    <r>
      <rPr>
        <sz val="16"/>
        <rFont val="方正仿宋_GBK"/>
        <charset val="134"/>
      </rPr>
      <t>清宫费</t>
    </r>
    <r>
      <rPr>
        <sz val="16"/>
        <rFont val="Times New Roman"/>
        <charset val="134"/>
      </rPr>
      <t>”</t>
    </r>
    <r>
      <rPr>
        <sz val="16"/>
        <rFont val="方正仿宋_GBK"/>
        <charset val="134"/>
      </rPr>
      <t>、</t>
    </r>
    <r>
      <rPr>
        <sz val="16"/>
        <rFont val="Times New Roman"/>
        <charset val="134"/>
      </rPr>
      <t>“</t>
    </r>
    <r>
      <rPr>
        <sz val="16"/>
        <rFont val="方正仿宋_GBK"/>
        <charset val="134"/>
      </rPr>
      <t>瘢痕子宫妊娠病灶切除费</t>
    </r>
    <r>
      <rPr>
        <sz val="16"/>
        <rFont val="Times New Roman"/>
        <charset val="134"/>
      </rPr>
      <t>”</t>
    </r>
    <r>
      <rPr>
        <sz val="16"/>
        <rFont val="方正仿宋_GBK"/>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</si>
  <si>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</si>
  <si>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</si>
  <si>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</si>
  <si>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</si>
  <si>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节育器</t>
  </si>
  <si>
    <t>013313000290001</t>
  </si>
  <si>
    <r>
      <rPr>
        <sz val="16"/>
        <rFont val="方正仿宋_GBK"/>
        <charset val="134"/>
      </rPr>
      <t>宫内节育器放置费</t>
    </r>
    <r>
      <rPr>
        <sz val="16"/>
        <rFont val="Times New Roman"/>
        <charset val="134"/>
      </rPr>
      <t>-</t>
    </r>
    <r>
      <rPr>
        <sz val="16"/>
        <rFont val="方正仿宋_GBK"/>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</si>
  <si>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</si>
  <si>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</si>
  <si>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</si>
  <si>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</si>
  <si>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6"/>
        <rFont val="方正仿宋_GBK"/>
        <charset val="134"/>
      </rPr>
      <t>取出嵌顿在子宫壁上的节育器，按</t>
    </r>
    <r>
      <rPr>
        <sz val="16"/>
        <rFont val="Times New Roman"/>
        <charset val="134"/>
      </rPr>
      <t>“</t>
    </r>
    <r>
      <rPr>
        <sz val="16"/>
        <rFont val="方正仿宋_GBK"/>
        <charset val="134"/>
      </rPr>
      <t>宫腔异物取出费</t>
    </r>
    <r>
      <rPr>
        <sz val="16"/>
        <rFont val="Times New Roman"/>
        <charset val="134"/>
      </rPr>
      <t>”</t>
    </r>
    <r>
      <rPr>
        <sz val="16"/>
        <rFont val="方正仿宋_GBK"/>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</si>
  <si>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</si>
  <si>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</si>
  <si>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</si>
  <si>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</si>
  <si>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</si>
  <si>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</si>
  <si>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</si>
  <si>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</si>
  <si>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</si>
  <si>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6"/>
        <rFont val="方正仿宋_GBK"/>
        <charset val="134"/>
      </rPr>
      <t>不与</t>
    </r>
    <r>
      <rPr>
        <sz val="16"/>
        <rFont val="Times New Roman"/>
        <charset val="134"/>
      </rPr>
      <t>“</t>
    </r>
    <r>
      <rPr>
        <sz val="16"/>
        <rFont val="方正仿宋_GBK"/>
        <charset val="134"/>
      </rPr>
      <t>清宫费</t>
    </r>
    <r>
      <rPr>
        <sz val="16"/>
        <rFont val="Times New Roman"/>
        <charset val="134"/>
      </rPr>
      <t>”</t>
    </r>
    <r>
      <rPr>
        <sz val="16"/>
        <rFont val="方正仿宋_GBK"/>
        <charset val="134"/>
      </rPr>
      <t>、</t>
    </r>
    <r>
      <rPr>
        <sz val="16"/>
        <rFont val="Times New Roman"/>
        <charset val="134"/>
      </rPr>
      <t>“</t>
    </r>
    <r>
      <rPr>
        <sz val="16"/>
        <rFont val="方正仿宋_GBK"/>
        <charset val="134"/>
      </rPr>
      <t>宫腔异物取出费</t>
    </r>
    <r>
      <rPr>
        <sz val="16"/>
        <rFont val="Times New Roman"/>
        <charset val="134"/>
      </rPr>
      <t>”</t>
    </r>
    <r>
      <rPr>
        <sz val="16"/>
        <rFont val="方正仿宋_GBK"/>
        <charset val="134"/>
      </rPr>
      <t>同时收取。</t>
    </r>
  </si>
  <si>
    <t>013313000320100</t>
  </si>
  <si>
    <r>
      <rPr>
        <sz val="16"/>
        <rFont val="方正仿宋_GBK"/>
        <charset val="134"/>
      </rPr>
      <t>瘢痕子宫妊娠病灶切除费</t>
    </r>
    <r>
      <rPr>
        <sz val="16"/>
        <rFont val="Times New Roman"/>
        <charset val="134"/>
      </rPr>
      <t>-</t>
    </r>
    <r>
      <rPr>
        <sz val="16"/>
        <rFont val="方正仿宋_GBK"/>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</si>
  <si>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</si>
  <si>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</si>
  <si>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</si>
  <si>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</si>
  <si>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切除器</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</si>
  <si>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</si>
  <si>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</si>
  <si>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</si>
  <si>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</si>
  <si>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</si>
  <si>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6"/>
        <rFont val="方正仿宋_GBK"/>
        <charset val="134"/>
      </rPr>
      <t>子宫内膜息肉去除费</t>
    </r>
    <r>
      <rPr>
        <sz val="16"/>
        <rFont val="Times New Roman"/>
        <charset val="134"/>
      </rPr>
      <t>-</t>
    </r>
    <r>
      <rPr>
        <sz val="16"/>
        <rFont val="方正仿宋_GBK"/>
        <charset val="134"/>
      </rPr>
      <t>宫颈管息肉去除（减收）</t>
    </r>
  </si>
  <si>
    <t>013313000350000</t>
  </si>
  <si>
    <t>子宫肌瘤切除费（常规）</t>
  </si>
  <si>
    <t>通过手术切除子宫肌瘤。</t>
  </si>
  <si>
    <t>013313000350100</t>
  </si>
  <si>
    <r>
      <rPr>
        <sz val="16"/>
        <rFont val="方正仿宋_GBK"/>
        <charset val="134"/>
      </rPr>
      <t>子宫肌瘤切除费（常规）</t>
    </r>
    <r>
      <rPr>
        <sz val="16"/>
        <rFont val="Times New Roman"/>
        <charset val="134"/>
      </rPr>
      <t>-</t>
    </r>
    <r>
      <rPr>
        <sz val="16"/>
        <rFont val="方正仿宋_GBK"/>
        <charset val="134"/>
      </rPr>
      <t>子宫腺肌病灶切除（扩展）</t>
    </r>
  </si>
  <si>
    <t>013313000360000</t>
  </si>
  <si>
    <t>子宫肌瘤切除费（复杂）</t>
  </si>
  <si>
    <t>通过手术切除复杂情况子宫肌瘤。</t>
  </si>
  <si>
    <r>
      <rPr>
        <sz val="16"/>
        <rFont val="方正仿宋_GBK"/>
        <charset val="134"/>
      </rPr>
      <t>复杂指：肌瘤</t>
    </r>
    <r>
      <rPr>
        <sz val="16"/>
        <rFont val="Times New Roman"/>
        <charset val="134"/>
      </rPr>
      <t>≥8</t>
    </r>
    <r>
      <rPr>
        <sz val="16"/>
        <rFont val="方正仿宋_GBK"/>
        <charset val="134"/>
      </rPr>
      <t>厘米或肌瘤切除数</t>
    </r>
    <r>
      <rPr>
        <sz val="16"/>
        <rFont val="Times New Roman"/>
        <charset val="134"/>
      </rPr>
      <t>≥6</t>
    </r>
    <r>
      <rPr>
        <sz val="16"/>
        <rFont val="方正仿宋_GBK"/>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</si>
  <si>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</si>
  <si>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</si>
  <si>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</si>
  <si>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</si>
  <si>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</si>
  <si>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</si>
  <si>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</si>
  <si>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</si>
  <si>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</si>
  <si>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</si>
  <si>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</si>
  <si>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</si>
  <si>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</si>
  <si>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</si>
  <si>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</si>
  <si>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</si>
  <si>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</si>
  <si>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</si>
  <si>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</si>
  <si>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</si>
  <si>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</si>
  <si>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</si>
  <si>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</si>
  <si>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</si>
  <si>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</si>
  <si>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</si>
  <si>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</si>
  <si>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</si>
  <si>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</si>
  <si>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</si>
  <si>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悬吊器</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</si>
  <si>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</si>
  <si>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</si>
  <si>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</si>
  <si>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</si>
  <si>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</si>
  <si>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</si>
  <si>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</si>
  <si>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</si>
  <si>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输卵管导管、导丝</t>
  </si>
  <si>
    <r>
      <rPr>
        <sz val="16"/>
        <rFont val="方正仿宋_GBK"/>
        <charset val="134"/>
      </rPr>
      <t>开展输卵管造影，按</t>
    </r>
    <r>
      <rPr>
        <sz val="16"/>
        <rFont val="Times New Roman"/>
        <charset val="134"/>
      </rPr>
      <t>“</t>
    </r>
    <r>
      <rPr>
        <sz val="16"/>
        <rFont val="方正仿宋_GBK"/>
        <charset val="134"/>
      </rPr>
      <t>输卵管通液费</t>
    </r>
    <r>
      <rPr>
        <sz val="16"/>
        <rFont val="Times New Roman"/>
        <charset val="134"/>
      </rPr>
      <t>”+</t>
    </r>
    <r>
      <rPr>
        <sz val="16"/>
        <rFont val="方正仿宋_GBK"/>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</si>
  <si>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</si>
  <si>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</si>
  <si>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</si>
  <si>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</si>
  <si>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</si>
  <si>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</si>
  <si>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</si>
  <si>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</si>
  <si>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</si>
  <si>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</si>
  <si>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</si>
  <si>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</si>
  <si>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</si>
  <si>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</si>
  <si>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</si>
  <si>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</si>
  <si>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</si>
  <si>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</si>
  <si>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</si>
  <si>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</si>
  <si>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</si>
  <si>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</si>
  <si>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</si>
  <si>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</si>
  <si>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银夹</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</si>
  <si>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</si>
  <si>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</si>
  <si>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</si>
  <si>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</si>
  <si>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</si>
  <si>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</si>
  <si>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</si>
  <si>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</si>
  <si>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</si>
  <si>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</si>
  <si>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</si>
  <si>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</si>
  <si>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</si>
  <si>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6"/>
        <rFont val="方正仿宋_GBK"/>
        <charset val="134"/>
      </rPr>
      <t>卵巢部分切除费</t>
    </r>
    <r>
      <rPr>
        <sz val="16"/>
        <rFont val="Times New Roman"/>
        <charset val="134"/>
      </rPr>
      <t>-</t>
    </r>
    <r>
      <rPr>
        <sz val="16"/>
        <rFont val="方正仿宋_GBK"/>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</si>
  <si>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</si>
  <si>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</si>
  <si>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</si>
  <si>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</si>
  <si>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</si>
  <si>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</si>
  <si>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</si>
  <si>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</si>
  <si>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</si>
  <si>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</si>
  <si>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</si>
  <si>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</si>
  <si>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</si>
  <si>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</si>
  <si>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</si>
  <si>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供体</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</si>
  <si>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</si>
  <si>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</si>
  <si>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</si>
  <si>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</si>
  <si>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</si>
  <si>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</si>
  <si>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</si>
  <si>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</si>
  <si>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</si>
  <si>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</si>
  <si>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6"/>
        <rFont val="方正仿宋_GBK"/>
        <charset val="134"/>
      </rPr>
      <t>复杂指：子宫内膜异位病变浸润深度</t>
    </r>
    <r>
      <rPr>
        <sz val="16"/>
        <rFont val="Times New Roman"/>
        <charset val="134"/>
      </rPr>
      <t>≥5</t>
    </r>
    <r>
      <rPr>
        <sz val="16"/>
        <rFont val="方正仿宋_GBK"/>
        <charset val="134"/>
      </rPr>
      <t>毫米或侵犯</t>
    </r>
    <r>
      <rPr>
        <sz val="16"/>
        <rFont val="Times New Roman"/>
        <charset val="134"/>
      </rPr>
      <t>3</t>
    </r>
    <r>
      <rPr>
        <sz val="16"/>
        <rFont val="方正仿宋_GBK"/>
        <charset val="134"/>
      </rPr>
      <t>个及以上部位</t>
    </r>
    <r>
      <rPr>
        <b/>
        <sz val="16"/>
        <rFont val="方正仿宋_GBK"/>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</si>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</sst>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20"/>
      <name val="黑体"/>
      <charset val="134"/>
    </font>
    <font>
      <sz val="28"/>
      <name val="方正小标宋_GBK"/>
      <charset val="134"/>
    </font>
    <font>
      <sz val="16"/>
      <name val="方正仿宋_GBK"/>
      <charset val="134"/>
    </font>
    <font>
      <sz val="20"/>
      <name val="方正黑体_GBK"/>
      <charset val="134"/>
    </font>
    <font>
      <sz val="20"/>
      <name val="方正黑体_GBK"/>
      <charset val="0"/>
    </font>
    <font>
      <b/>
      <sz val="14"/>
      <name val="Times New Roman"/>
      <charset val="134"/>
    </font>
    <font>
      <sz val="16"/>
      <name val="Times New Roman"/>
      <charset val="134"/>
    </font>
    <font>
      <sz val="16"/>
      <color indexed="8"/>
      <name val="Times New Roman"/>
      <charset val="134"/>
    </font>
    <font>
      <strike/>
      <sz val="16"/>
      <name val="方正仿宋_GBK"/>
      <charset val="134"/>
    </font>
    <font>
      <sz val="12"/>
      <name val="方正书宋_GBK"/>
      <charset val="134"/>
    </font>
    <font>
      <sz val="16"/>
      <color rgb="FF000000"/>
      <name val="方正仿宋_GBK"/>
      <charset val="134"/>
    </font>
    <font>
      <sz val="16"/>
      <color indexed="8"/>
      <name val="方正仿宋_GBK"/>
      <charset val="134"/>
    </font>
    <font>
      <b/>
      <sz val="16"/>
      <name val="方正仿宋_GBK"/>
      <charset val="134"/>
    </font>
    <font>
      <sz val="12"/>
      <name val="Times New Roman"/>
      <charset val="134"/>
    </font>
    <font>
      <sz val="12"/>
      <name val="方正仿宋_GBK"/>
      <charset val="134"/>
    </font>
    <font>
      <strike/>
      <sz val="12"/>
      <name val="Times New Roman"/>
      <charset val="134"/>
    </font>
    <font>
      <u/>
      <sz val="16"/>
      <color rgb="FFFF0000"/>
      <name val="宋体"/>
      <charset val="134"/>
    </font>
    <font>
      <strike/>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宋体"/>
      <charset val="134"/>
    </font>
    <font>
      <b/>
      <sz val="14"/>
      <name val="楷体"/>
      <charset val="134"/>
    </font>
    <font>
      <sz val="16"/>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3" borderId="8" applyNumberFormat="0" applyAlignment="0" applyProtection="0">
      <alignment vertical="center"/>
    </xf>
    <xf numFmtId="0" fontId="33" fillId="4" borderId="9" applyNumberFormat="0" applyAlignment="0" applyProtection="0">
      <alignment vertical="center"/>
    </xf>
    <xf numFmtId="0" fontId="34" fillId="4" borderId="8" applyNumberFormat="0" applyAlignment="0" applyProtection="0">
      <alignment vertical="center"/>
    </xf>
    <xf numFmtId="0" fontId="35" fillId="5"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pplyProtection="0">
      <alignment vertical="center"/>
    </xf>
    <xf numFmtId="0" fontId="44" fillId="0" borderId="0">
      <alignment vertical="top" wrapText="1"/>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0" fontId="7"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vertical="center" wrapText="1"/>
    </xf>
    <xf numFmtId="176" fontId="1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vertical="center" wrapText="1"/>
    </xf>
    <xf numFmtId="176" fontId="12" fillId="0"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176" fontId="12" fillId="0" borderId="4"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4" fillId="0" borderId="2" xfId="0" applyFont="1" applyFill="1" applyBorder="1" applyAlignment="1">
      <alignment vertical="center" wrapTex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176" fontId="12"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13" fillId="0" borderId="2" xfId="0" applyFont="1" applyFill="1" applyBorder="1" applyAlignment="1" quotePrefix="1">
      <alignment horizontal="center" vertical="center" wrapText="1"/>
    </xf>
    <xf numFmtId="0" fontId="13"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_Sheet1"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5"/>
  <sheetViews>
    <sheetView tabSelected="1" zoomScale="70" zoomScaleNormal="70" zoomScaleSheetLayoutView="50" topLeftCell="A15" workbookViewId="0">
      <selection activeCell="M16" sqref="M16"/>
    </sheetView>
  </sheetViews>
  <sheetFormatPr defaultColWidth="9" defaultRowHeight="15"/>
  <cols>
    <col min="1" max="1" width="7.5" style="5" customWidth="1"/>
    <col min="2" max="2" width="16.7916666666667" style="5" customWidth="1"/>
    <col min="3" max="3" width="17.5" style="6" customWidth="1"/>
    <col min="4" max="4" width="36.425" style="1" customWidth="1"/>
    <col min="5" max="5" width="44.4583333333333" style="1" customWidth="1"/>
    <col min="6" max="6" width="12.0416666666667" style="1" customWidth="1"/>
    <col min="7" max="7" width="19.8166666666667" style="7" customWidth="1"/>
    <col min="8" max="8" width="10.2166666666667" style="8" customWidth="1"/>
    <col min="9" max="9" width="10" style="9" customWidth="1"/>
    <col min="10" max="10" width="11.125" style="9" customWidth="1"/>
    <col min="11" max="11" width="29.4666666666667" style="7" customWidth="1"/>
    <col min="12" max="12" width="9.78333333333333" style="7" customWidth="1"/>
  </cols>
  <sheetData>
    <row r="1" s="1" customFormat="1" ht="33" customHeight="1" spans="1:12">
      <c r="A1" s="10" t="s">
        <v>0</v>
      </c>
      <c r="B1" s="10"/>
      <c r="C1" s="11"/>
      <c r="D1" s="10"/>
      <c r="E1" s="10"/>
      <c r="F1" s="10"/>
      <c r="G1" s="10"/>
      <c r="H1" s="12"/>
      <c r="I1" s="12"/>
      <c r="J1" s="12"/>
      <c r="K1" s="10"/>
      <c r="L1" s="10"/>
    </row>
    <row r="2" s="1" customFormat="1" ht="58" customHeight="1" spans="1:12">
      <c r="A2" s="13" t="s">
        <v>1</v>
      </c>
      <c r="B2" s="13"/>
      <c r="C2" s="13"/>
      <c r="D2" s="13"/>
      <c r="E2" s="13"/>
      <c r="F2" s="13"/>
      <c r="G2" s="13"/>
      <c r="H2" s="14"/>
      <c r="I2" s="14"/>
      <c r="J2" s="14"/>
      <c r="K2" s="13"/>
      <c r="L2" s="13"/>
    </row>
    <row r="3" s="1" customFormat="1" ht="58" customHeight="1" spans="1:12">
      <c r="A3" s="15" t="s">
        <v>2</v>
      </c>
      <c r="B3" s="15"/>
      <c r="C3" s="16"/>
      <c r="D3" s="15"/>
      <c r="E3" s="15"/>
      <c r="F3" s="15"/>
      <c r="G3" s="15"/>
      <c r="H3" s="17"/>
      <c r="I3" s="17"/>
      <c r="J3" s="17"/>
      <c r="K3" s="15"/>
      <c r="L3" s="15"/>
    </row>
    <row r="4" s="1" customFormat="1" ht="372" customHeight="1" spans="1:12">
      <c r="A4" s="15"/>
      <c r="B4" s="15"/>
      <c r="C4" s="16"/>
      <c r="D4" s="15"/>
      <c r="E4" s="15"/>
      <c r="F4" s="15"/>
      <c r="G4" s="15"/>
      <c r="H4" s="17"/>
      <c r="I4" s="17"/>
      <c r="J4" s="17"/>
      <c r="K4" s="15"/>
      <c r="L4" s="15"/>
    </row>
    <row r="5" s="1" customFormat="1" ht="40" customHeight="1" spans="1:12">
      <c r="A5" s="18" t="s">
        <v>3</v>
      </c>
      <c r="B5" s="19" t="s">
        <v>4</v>
      </c>
      <c r="C5" s="19" t="s">
        <v>5</v>
      </c>
      <c r="D5" s="19" t="s">
        <v>6</v>
      </c>
      <c r="E5" s="19" t="s">
        <v>7</v>
      </c>
      <c r="F5" s="18" t="s">
        <v>8</v>
      </c>
      <c r="G5" s="19" t="s">
        <v>9</v>
      </c>
      <c r="H5" s="20" t="s">
        <v>10</v>
      </c>
      <c r="I5" s="20"/>
      <c r="J5" s="20"/>
      <c r="K5" s="18" t="s">
        <v>11</v>
      </c>
      <c r="L5" s="18" t="s">
        <v>12</v>
      </c>
    </row>
    <row r="6" s="1" customFormat="1" ht="48" customHeight="1" spans="1:12">
      <c r="A6" s="19"/>
      <c r="B6" s="19"/>
      <c r="C6" s="19"/>
      <c r="D6" s="19"/>
      <c r="E6" s="19"/>
      <c r="F6" s="19"/>
      <c r="G6" s="19"/>
      <c r="H6" s="21" t="s">
        <v>13</v>
      </c>
      <c r="I6" s="21" t="s">
        <v>14</v>
      </c>
      <c r="J6" s="21" t="s">
        <v>15</v>
      </c>
      <c r="K6" s="19"/>
      <c r="L6" s="19"/>
    </row>
    <row r="7" s="1" customFormat="1" ht="29" customHeight="1" spans="1:12">
      <c r="A7" s="22" t="s">
        <v>16</v>
      </c>
      <c r="B7" s="22"/>
      <c r="C7" s="23"/>
      <c r="D7" s="22"/>
      <c r="E7" s="22"/>
      <c r="F7" s="22"/>
      <c r="G7" s="22"/>
      <c r="H7" s="24"/>
      <c r="I7" s="24"/>
      <c r="J7" s="24"/>
      <c r="K7" s="22"/>
      <c r="L7" s="22"/>
    </row>
    <row r="8" s="2" customFormat="1" ht="89" customHeight="1" spans="1:12">
      <c r="A8" s="25">
        <v>1</v>
      </c>
      <c r="B8" s="60" t="s">
        <v>17</v>
      </c>
      <c r="C8" s="27" t="s">
        <v>18</v>
      </c>
      <c r="D8" s="28" t="s">
        <v>19</v>
      </c>
      <c r="E8" s="28" t="s">
        <v>20</v>
      </c>
      <c r="F8" s="29" t="s">
        <v>21</v>
      </c>
      <c r="G8" s="28"/>
      <c r="H8" s="30">
        <v>93</v>
      </c>
      <c r="I8" s="30">
        <f t="shared" ref="I8:I11" si="0">ROUND(H8*0.9,0)</f>
        <v>84</v>
      </c>
      <c r="J8" s="30">
        <f t="shared" ref="J8:J11" si="1">ROUND(I8*0.9,0)</f>
        <v>76</v>
      </c>
      <c r="K8" s="49"/>
      <c r="L8" s="16" t="s">
        <v>22</v>
      </c>
    </row>
    <row r="9" s="2" customFormat="1" ht="89" customHeight="1" spans="1:12">
      <c r="A9" s="31">
        <v>2</v>
      </c>
      <c r="B9" s="32" t="s">
        <v>23</v>
      </c>
      <c r="C9" s="16" t="s">
        <v>24</v>
      </c>
      <c r="D9" s="33" t="s">
        <v>25</v>
      </c>
      <c r="E9" s="33" t="s">
        <v>26</v>
      </c>
      <c r="F9" s="16" t="s">
        <v>21</v>
      </c>
      <c r="G9" s="33"/>
      <c r="H9" s="34">
        <v>20</v>
      </c>
      <c r="I9" s="34">
        <f t="shared" si="0"/>
        <v>18</v>
      </c>
      <c r="J9" s="34">
        <f t="shared" si="1"/>
        <v>16</v>
      </c>
      <c r="K9" s="33"/>
      <c r="L9" s="16" t="s">
        <v>27</v>
      </c>
    </row>
    <row r="10" s="2" customFormat="1" ht="88" customHeight="1" spans="1:12">
      <c r="A10" s="25">
        <v>3</v>
      </c>
      <c r="B10" s="32" t="s">
        <v>28</v>
      </c>
      <c r="C10" s="16" t="s">
        <v>29</v>
      </c>
      <c r="D10" s="33" t="s">
        <v>30</v>
      </c>
      <c r="E10" s="33" t="s">
        <v>20</v>
      </c>
      <c r="F10" s="35" t="s">
        <v>21</v>
      </c>
      <c r="G10" s="36"/>
      <c r="H10" s="34">
        <v>640</v>
      </c>
      <c r="I10" s="50">
        <f t="shared" si="0"/>
        <v>576</v>
      </c>
      <c r="J10" s="50">
        <f t="shared" si="1"/>
        <v>518</v>
      </c>
      <c r="K10" s="33"/>
      <c r="L10" s="16" t="s">
        <v>22</v>
      </c>
    </row>
    <row r="11" s="2" customFormat="1" ht="87" customHeight="1" spans="1:12">
      <c r="A11" s="25">
        <v>4</v>
      </c>
      <c r="B11" s="61" t="s">
        <v>31</v>
      </c>
      <c r="C11" s="16" t="s">
        <v>32</v>
      </c>
      <c r="D11" s="33" t="s">
        <v>33</v>
      </c>
      <c r="E11" s="33" t="s">
        <v>20</v>
      </c>
      <c r="F11" s="16" t="s">
        <v>34</v>
      </c>
      <c r="G11" s="33"/>
      <c r="H11" s="34">
        <v>510</v>
      </c>
      <c r="I11" s="50">
        <f t="shared" si="0"/>
        <v>459</v>
      </c>
      <c r="J11" s="50">
        <f t="shared" si="1"/>
        <v>413</v>
      </c>
      <c r="K11" s="33"/>
      <c r="L11" s="16" t="s">
        <v>35</v>
      </c>
    </row>
    <row r="12" s="1" customFormat="1" ht="36.95" customHeight="1" spans="1:12">
      <c r="A12" s="22" t="s">
        <v>36</v>
      </c>
      <c r="B12" s="22"/>
      <c r="C12" s="23"/>
      <c r="D12" s="22"/>
      <c r="E12" s="22"/>
      <c r="F12" s="22"/>
      <c r="G12" s="22"/>
      <c r="H12" s="24"/>
      <c r="I12" s="24"/>
      <c r="J12" s="24"/>
      <c r="K12" s="22"/>
      <c r="L12" s="22"/>
    </row>
    <row r="13" s="2" customFormat="1" ht="121.5" spans="1:12">
      <c r="A13" s="31">
        <v>5</v>
      </c>
      <c r="B13" s="32" t="s">
        <v>37</v>
      </c>
      <c r="C13" s="16" t="s">
        <v>38</v>
      </c>
      <c r="D13" s="33" t="s">
        <v>39</v>
      </c>
      <c r="E13" s="33" t="s">
        <v>40</v>
      </c>
      <c r="F13" s="35" t="s">
        <v>41</v>
      </c>
      <c r="G13" s="33"/>
      <c r="H13" s="34">
        <v>30</v>
      </c>
      <c r="I13" s="50">
        <f t="shared" ref="I13:I25" si="2">ROUND(H13*0.9,0)</f>
        <v>27</v>
      </c>
      <c r="J13" s="50">
        <f t="shared" ref="J13:J25" si="3">ROUND(I13*0.9,0)</f>
        <v>24</v>
      </c>
      <c r="K13" s="38" t="s">
        <v>42</v>
      </c>
      <c r="L13" s="16" t="s">
        <v>27</v>
      </c>
    </row>
    <row r="14" s="2" customFormat="1" ht="141.75" spans="1:12">
      <c r="A14" s="31">
        <v>6</v>
      </c>
      <c r="B14" s="32" t="s">
        <v>43</v>
      </c>
      <c r="C14" s="16" t="s">
        <v>44</v>
      </c>
      <c r="D14" s="16" t="s">
        <v>45</v>
      </c>
      <c r="E14" s="16" t="s">
        <v>40</v>
      </c>
      <c r="F14" s="35" t="s">
        <v>41</v>
      </c>
      <c r="G14" s="37"/>
      <c r="H14" s="34">
        <v>113</v>
      </c>
      <c r="I14" s="50">
        <f t="shared" si="2"/>
        <v>102</v>
      </c>
      <c r="J14" s="50">
        <f t="shared" si="3"/>
        <v>92</v>
      </c>
      <c r="K14" s="51" t="s">
        <v>46</v>
      </c>
      <c r="L14" s="16" t="s">
        <v>22</v>
      </c>
    </row>
    <row r="15" s="2" customFormat="1" ht="130" customHeight="1" spans="1:12">
      <c r="A15" s="31">
        <v>7</v>
      </c>
      <c r="B15" s="32" t="s">
        <v>47</v>
      </c>
      <c r="C15" s="16" t="s">
        <v>48</v>
      </c>
      <c r="D15" s="33" t="s">
        <v>49</v>
      </c>
      <c r="E15" s="33" t="s">
        <v>50</v>
      </c>
      <c r="F15" s="35" t="s">
        <v>21</v>
      </c>
      <c r="G15" s="37"/>
      <c r="H15" s="34">
        <v>240</v>
      </c>
      <c r="I15" s="50">
        <f t="shared" si="2"/>
        <v>216</v>
      </c>
      <c r="J15" s="50">
        <f t="shared" si="3"/>
        <v>194</v>
      </c>
      <c r="K15" s="33" t="s">
        <v>51</v>
      </c>
      <c r="L15" s="16" t="s">
        <v>27</v>
      </c>
    </row>
    <row r="16" s="2" customFormat="1" ht="128" customHeight="1" spans="1:12">
      <c r="A16" s="31">
        <v>8</v>
      </c>
      <c r="B16" s="62" t="s">
        <v>52</v>
      </c>
      <c r="C16" s="16" t="s">
        <v>53</v>
      </c>
      <c r="D16" s="38"/>
      <c r="E16" s="38"/>
      <c r="F16" s="35" t="s">
        <v>21</v>
      </c>
      <c r="G16" s="37"/>
      <c r="H16" s="34">
        <f>ROUND(H15*0.3,0)</f>
        <v>72</v>
      </c>
      <c r="I16" s="50">
        <f t="shared" si="2"/>
        <v>65</v>
      </c>
      <c r="J16" s="50">
        <f t="shared" si="3"/>
        <v>59</v>
      </c>
      <c r="K16" s="33"/>
      <c r="L16" s="16" t="s">
        <v>27</v>
      </c>
    </row>
    <row r="17" s="2" customFormat="1" ht="89" customHeight="1" spans="1:12">
      <c r="A17" s="31">
        <v>9</v>
      </c>
      <c r="B17" s="62" t="s">
        <v>54</v>
      </c>
      <c r="C17" s="16" t="s">
        <v>55</v>
      </c>
      <c r="D17" s="33" t="s">
        <v>56</v>
      </c>
      <c r="E17" s="33" t="s">
        <v>57</v>
      </c>
      <c r="F17" s="16" t="s">
        <v>21</v>
      </c>
      <c r="G17" s="37"/>
      <c r="H17" s="34">
        <v>46</v>
      </c>
      <c r="I17" s="50">
        <f t="shared" si="2"/>
        <v>41</v>
      </c>
      <c r="J17" s="50">
        <f t="shared" si="3"/>
        <v>37</v>
      </c>
      <c r="K17" s="52"/>
      <c r="L17" s="16" t="s">
        <v>35</v>
      </c>
    </row>
    <row r="18" s="2" customFormat="1" ht="89" customHeight="1" spans="1:12">
      <c r="A18" s="31">
        <v>10</v>
      </c>
      <c r="B18" s="31" t="s">
        <v>58</v>
      </c>
      <c r="C18" s="16" t="s">
        <v>59</v>
      </c>
      <c r="D18" s="33" t="s">
        <v>60</v>
      </c>
      <c r="E18" s="33" t="s">
        <v>61</v>
      </c>
      <c r="F18" s="35" t="s">
        <v>21</v>
      </c>
      <c r="G18" s="37"/>
      <c r="H18" s="34">
        <v>66</v>
      </c>
      <c r="I18" s="50">
        <f t="shared" si="2"/>
        <v>59</v>
      </c>
      <c r="J18" s="50">
        <f t="shared" si="3"/>
        <v>53</v>
      </c>
      <c r="K18" s="52"/>
      <c r="L18" s="16" t="s">
        <v>27</v>
      </c>
    </row>
    <row r="19" s="2" customFormat="1" ht="88" customHeight="1" spans="1:12">
      <c r="A19" s="31">
        <v>11</v>
      </c>
      <c r="B19" s="31" t="s">
        <v>62</v>
      </c>
      <c r="C19" s="16" t="s">
        <v>63</v>
      </c>
      <c r="D19" s="33" t="s">
        <v>64</v>
      </c>
      <c r="E19" s="33" t="s">
        <v>61</v>
      </c>
      <c r="F19" s="35" t="s">
        <v>34</v>
      </c>
      <c r="G19" s="33"/>
      <c r="H19" s="34">
        <v>400</v>
      </c>
      <c r="I19" s="34">
        <f t="shared" si="2"/>
        <v>360</v>
      </c>
      <c r="J19" s="34">
        <f t="shared" si="3"/>
        <v>324</v>
      </c>
      <c r="K19" s="52"/>
      <c r="L19" s="16" t="s">
        <v>27</v>
      </c>
    </row>
    <row r="20" s="2" customFormat="1" ht="87" customHeight="1" spans="1:12">
      <c r="A20" s="31">
        <v>12</v>
      </c>
      <c r="B20" s="31" t="s">
        <v>65</v>
      </c>
      <c r="C20" s="16" t="s">
        <v>66</v>
      </c>
      <c r="D20" s="33" t="s">
        <v>67</v>
      </c>
      <c r="E20" s="33" t="s">
        <v>68</v>
      </c>
      <c r="F20" s="16" t="s">
        <v>21</v>
      </c>
      <c r="G20" s="33"/>
      <c r="H20" s="34">
        <v>260</v>
      </c>
      <c r="I20" s="34">
        <f t="shared" si="2"/>
        <v>234</v>
      </c>
      <c r="J20" s="34">
        <f t="shared" si="3"/>
        <v>211</v>
      </c>
      <c r="K20" s="52"/>
      <c r="L20" s="16" t="s">
        <v>35</v>
      </c>
    </row>
    <row r="21" s="1" customFormat="1" ht="75" customHeight="1" spans="1:12">
      <c r="A21" s="31">
        <v>13</v>
      </c>
      <c r="B21" s="31" t="s">
        <v>69</v>
      </c>
      <c r="C21" s="16" t="s">
        <v>70</v>
      </c>
      <c r="D21" s="33" t="s">
        <v>71</v>
      </c>
      <c r="E21" s="33" t="s">
        <v>72</v>
      </c>
      <c r="F21" s="35" t="s">
        <v>21</v>
      </c>
      <c r="G21" s="33"/>
      <c r="H21" s="34">
        <v>800</v>
      </c>
      <c r="I21" s="50">
        <f t="shared" si="2"/>
        <v>720</v>
      </c>
      <c r="J21" s="50">
        <f t="shared" si="3"/>
        <v>648</v>
      </c>
      <c r="K21" s="52"/>
      <c r="L21" s="16" t="s">
        <v>22</v>
      </c>
    </row>
    <row r="22" s="2" customFormat="1" ht="146" customHeight="1" spans="1:12">
      <c r="A22" s="31">
        <v>14</v>
      </c>
      <c r="B22" s="31" t="s">
        <v>73</v>
      </c>
      <c r="C22" s="16" t="s">
        <v>74</v>
      </c>
      <c r="D22" s="33" t="s">
        <v>75</v>
      </c>
      <c r="E22" s="33" t="s">
        <v>76</v>
      </c>
      <c r="F22" s="35" t="s">
        <v>21</v>
      </c>
      <c r="G22" s="33"/>
      <c r="H22" s="34">
        <v>4800</v>
      </c>
      <c r="I22" s="34">
        <f t="shared" si="2"/>
        <v>4320</v>
      </c>
      <c r="J22" s="34">
        <f t="shared" si="3"/>
        <v>3888</v>
      </c>
      <c r="K22" s="33" t="s">
        <v>77</v>
      </c>
      <c r="L22" s="16" t="s">
        <v>35</v>
      </c>
    </row>
    <row r="23" s="2" customFormat="1" ht="159" customHeight="1" spans="1:12">
      <c r="A23" s="31">
        <v>15</v>
      </c>
      <c r="B23" s="31" t="s">
        <v>78</v>
      </c>
      <c r="C23" s="16" t="s">
        <v>79</v>
      </c>
      <c r="D23" s="33" t="s">
        <v>80</v>
      </c>
      <c r="E23" s="33" t="s">
        <v>81</v>
      </c>
      <c r="F23" s="35" t="s">
        <v>82</v>
      </c>
      <c r="G23" s="33"/>
      <c r="H23" s="34">
        <v>80</v>
      </c>
      <c r="I23" s="34">
        <f t="shared" si="2"/>
        <v>72</v>
      </c>
      <c r="J23" s="34">
        <f t="shared" si="3"/>
        <v>65</v>
      </c>
      <c r="K23" s="33" t="s">
        <v>83</v>
      </c>
      <c r="L23" s="16" t="s">
        <v>35</v>
      </c>
    </row>
    <row r="24" s="2" customFormat="1" ht="70" customHeight="1" spans="1:12">
      <c r="A24" s="31">
        <v>16</v>
      </c>
      <c r="B24" s="31" t="s">
        <v>84</v>
      </c>
      <c r="C24" s="16" t="s">
        <v>85</v>
      </c>
      <c r="D24" s="33" t="s">
        <v>86</v>
      </c>
      <c r="E24" s="33" t="s">
        <v>87</v>
      </c>
      <c r="F24" s="16" t="s">
        <v>21</v>
      </c>
      <c r="G24" s="33"/>
      <c r="H24" s="34">
        <v>3500</v>
      </c>
      <c r="I24" s="34">
        <f t="shared" si="2"/>
        <v>3150</v>
      </c>
      <c r="J24" s="34">
        <f t="shared" si="3"/>
        <v>2835</v>
      </c>
      <c r="K24" s="33"/>
      <c r="L24" s="16" t="s">
        <v>35</v>
      </c>
    </row>
    <row r="25" s="2" customFormat="1" ht="223" customHeight="1" spans="1:12">
      <c r="A25" s="31">
        <v>17</v>
      </c>
      <c r="B25" s="31" t="s">
        <v>88</v>
      </c>
      <c r="C25" s="16" t="s">
        <v>89</v>
      </c>
      <c r="D25" s="33" t="s">
        <v>90</v>
      </c>
      <c r="E25" s="33" t="s">
        <v>91</v>
      </c>
      <c r="F25" s="35" t="s">
        <v>92</v>
      </c>
      <c r="G25" s="36"/>
      <c r="H25" s="34">
        <v>180</v>
      </c>
      <c r="I25" s="34">
        <f t="shared" si="2"/>
        <v>162</v>
      </c>
      <c r="J25" s="34">
        <f t="shared" si="3"/>
        <v>146</v>
      </c>
      <c r="K25" s="38" t="s">
        <v>93</v>
      </c>
      <c r="L25" s="16" t="s">
        <v>35</v>
      </c>
    </row>
    <row r="26" s="1" customFormat="1" ht="28" customHeight="1" spans="1:12">
      <c r="A26" s="22" t="s">
        <v>94</v>
      </c>
      <c r="B26" s="22"/>
      <c r="C26" s="23"/>
      <c r="D26" s="22"/>
      <c r="E26" s="22"/>
      <c r="F26" s="22"/>
      <c r="G26" s="22"/>
      <c r="H26" s="24"/>
      <c r="I26" s="24"/>
      <c r="J26" s="24"/>
      <c r="K26" s="22"/>
      <c r="L26" s="22"/>
    </row>
    <row r="27" s="3" customFormat="1" ht="85" customHeight="1" spans="1:12">
      <c r="A27" s="31">
        <v>18</v>
      </c>
      <c r="B27" s="32" t="s">
        <v>95</v>
      </c>
      <c r="C27" s="16" t="s">
        <v>96</v>
      </c>
      <c r="D27" s="33" t="s">
        <v>97</v>
      </c>
      <c r="E27" s="33" t="s">
        <v>98</v>
      </c>
      <c r="F27" s="16" t="s">
        <v>21</v>
      </c>
      <c r="G27" s="33"/>
      <c r="H27" s="34">
        <v>600</v>
      </c>
      <c r="I27" s="50">
        <f t="shared" ref="I27:I68" si="4">ROUND(H27*0.9,0)</f>
        <v>540</v>
      </c>
      <c r="J27" s="50">
        <f t="shared" ref="J27:J90" si="5">ROUND(I27*0.9,0)</f>
        <v>486</v>
      </c>
      <c r="K27" s="33" t="s">
        <v>99</v>
      </c>
      <c r="L27" s="16" t="s">
        <v>22</v>
      </c>
    </row>
    <row r="28" s="1" customFormat="1" ht="172" customHeight="1" spans="1:12">
      <c r="A28" s="31">
        <v>19</v>
      </c>
      <c r="B28" s="32" t="s">
        <v>100</v>
      </c>
      <c r="C28" s="16" t="s">
        <v>101</v>
      </c>
      <c r="D28" s="33" t="s">
        <v>102</v>
      </c>
      <c r="E28" s="33" t="s">
        <v>98</v>
      </c>
      <c r="F28" s="16" t="s">
        <v>21</v>
      </c>
      <c r="G28" s="33"/>
      <c r="H28" s="34">
        <v>1230</v>
      </c>
      <c r="I28" s="50">
        <f t="shared" si="4"/>
        <v>1107</v>
      </c>
      <c r="J28" s="50">
        <f t="shared" si="5"/>
        <v>996</v>
      </c>
      <c r="K28" s="38" t="s">
        <v>103</v>
      </c>
      <c r="L28" s="16" t="s">
        <v>27</v>
      </c>
    </row>
    <row r="29" s="1" customFormat="1" ht="112" customHeight="1" spans="1:12">
      <c r="A29" s="31">
        <v>20</v>
      </c>
      <c r="B29" s="32" t="s">
        <v>104</v>
      </c>
      <c r="C29" s="16" t="s">
        <v>105</v>
      </c>
      <c r="D29" s="33" t="s">
        <v>106</v>
      </c>
      <c r="E29" s="33" t="s">
        <v>107</v>
      </c>
      <c r="F29" s="16" t="s">
        <v>21</v>
      </c>
      <c r="G29" s="33"/>
      <c r="H29" s="34">
        <v>480</v>
      </c>
      <c r="I29" s="50">
        <f t="shared" si="4"/>
        <v>432</v>
      </c>
      <c r="J29" s="50">
        <f t="shared" si="5"/>
        <v>389</v>
      </c>
      <c r="K29" s="52"/>
      <c r="L29" s="16" t="s">
        <v>27</v>
      </c>
    </row>
    <row r="30" s="1" customFormat="1" ht="108" customHeight="1" spans="1:12">
      <c r="A30" s="31">
        <v>21</v>
      </c>
      <c r="B30" s="32" t="s">
        <v>108</v>
      </c>
      <c r="C30" s="16" t="s">
        <v>109</v>
      </c>
      <c r="D30" s="33" t="s">
        <v>110</v>
      </c>
      <c r="E30" s="33" t="s">
        <v>111</v>
      </c>
      <c r="F30" s="16" t="s">
        <v>21</v>
      </c>
      <c r="G30" s="33"/>
      <c r="H30" s="34">
        <v>550</v>
      </c>
      <c r="I30" s="34">
        <f t="shared" si="4"/>
        <v>495</v>
      </c>
      <c r="J30" s="34">
        <f t="shared" si="5"/>
        <v>446</v>
      </c>
      <c r="K30" s="53"/>
      <c r="L30" s="16" t="s">
        <v>27</v>
      </c>
    </row>
    <row r="31" s="1" customFormat="1" ht="130" customHeight="1" spans="1:12">
      <c r="A31" s="31">
        <v>22</v>
      </c>
      <c r="B31" s="32" t="s">
        <v>112</v>
      </c>
      <c r="C31" s="16" t="s">
        <v>113</v>
      </c>
      <c r="D31" s="33" t="s">
        <v>114</v>
      </c>
      <c r="E31" s="33" t="s">
        <v>115</v>
      </c>
      <c r="F31" s="16" t="s">
        <v>21</v>
      </c>
      <c r="G31" s="33"/>
      <c r="H31" s="34">
        <v>2330</v>
      </c>
      <c r="I31" s="50">
        <f t="shared" si="4"/>
        <v>2097</v>
      </c>
      <c r="J31" s="50">
        <f t="shared" si="5"/>
        <v>1887</v>
      </c>
      <c r="K31" s="54"/>
      <c r="L31" s="16" t="s">
        <v>27</v>
      </c>
    </row>
    <row r="32" s="1" customFormat="1" ht="96" customHeight="1" spans="1:12">
      <c r="A32" s="31">
        <v>23</v>
      </c>
      <c r="B32" s="32" t="s">
        <v>116</v>
      </c>
      <c r="C32" s="16" t="s">
        <v>117</v>
      </c>
      <c r="D32" s="33" t="s">
        <v>118</v>
      </c>
      <c r="E32" s="33" t="s">
        <v>119</v>
      </c>
      <c r="F32" s="16" t="s">
        <v>21</v>
      </c>
      <c r="G32" s="33"/>
      <c r="H32" s="34">
        <v>735</v>
      </c>
      <c r="I32" s="50">
        <f t="shared" si="4"/>
        <v>662</v>
      </c>
      <c r="J32" s="50">
        <f t="shared" si="5"/>
        <v>596</v>
      </c>
      <c r="K32" s="52"/>
      <c r="L32" s="16" t="s">
        <v>35</v>
      </c>
    </row>
    <row r="33" s="2" customFormat="1" ht="87" customHeight="1" spans="1:12">
      <c r="A33" s="31">
        <v>24</v>
      </c>
      <c r="B33" s="32" t="s">
        <v>120</v>
      </c>
      <c r="C33" s="16" t="s">
        <v>121</v>
      </c>
      <c r="D33" s="33" t="s">
        <v>122</v>
      </c>
      <c r="E33" s="33" t="s">
        <v>119</v>
      </c>
      <c r="F33" s="16" t="s">
        <v>34</v>
      </c>
      <c r="G33" s="33"/>
      <c r="H33" s="34">
        <v>1100</v>
      </c>
      <c r="I33" s="34">
        <f t="shared" si="4"/>
        <v>990</v>
      </c>
      <c r="J33" s="34">
        <f t="shared" si="5"/>
        <v>891</v>
      </c>
      <c r="K33" s="52"/>
      <c r="L33" s="16" t="s">
        <v>35</v>
      </c>
    </row>
    <row r="34" s="4" customFormat="1" ht="87" customHeight="1" spans="1:12">
      <c r="A34" s="31">
        <v>25</v>
      </c>
      <c r="B34" s="32" t="s">
        <v>123</v>
      </c>
      <c r="C34" s="16" t="s">
        <v>124</v>
      </c>
      <c r="D34" s="33" t="s">
        <v>125</v>
      </c>
      <c r="E34" s="33" t="s">
        <v>126</v>
      </c>
      <c r="F34" s="16" t="s">
        <v>21</v>
      </c>
      <c r="G34" s="33"/>
      <c r="H34" s="34">
        <v>500</v>
      </c>
      <c r="I34" s="34">
        <f t="shared" si="4"/>
        <v>450</v>
      </c>
      <c r="J34" s="34">
        <f t="shared" si="5"/>
        <v>405</v>
      </c>
      <c r="K34" s="52"/>
      <c r="L34" s="16" t="s">
        <v>35</v>
      </c>
    </row>
    <row r="35" s="1" customFormat="1" ht="89" customHeight="1" spans="1:12">
      <c r="A35" s="31">
        <v>26</v>
      </c>
      <c r="B35" s="32" t="s">
        <v>127</v>
      </c>
      <c r="C35" s="16" t="s">
        <v>128</v>
      </c>
      <c r="D35" s="33" t="s">
        <v>129</v>
      </c>
      <c r="E35" s="33" t="s">
        <v>130</v>
      </c>
      <c r="F35" s="16" t="s">
        <v>21</v>
      </c>
      <c r="G35" s="33"/>
      <c r="H35" s="34">
        <v>240</v>
      </c>
      <c r="I35" s="50">
        <f t="shared" si="4"/>
        <v>216</v>
      </c>
      <c r="J35" s="50">
        <f t="shared" si="5"/>
        <v>194</v>
      </c>
      <c r="K35" s="52"/>
      <c r="L35" s="16" t="s">
        <v>35</v>
      </c>
    </row>
    <row r="36" s="1" customFormat="1" ht="90" customHeight="1" spans="1:12">
      <c r="A36" s="31">
        <v>27</v>
      </c>
      <c r="B36" s="32" t="s">
        <v>131</v>
      </c>
      <c r="C36" s="16" t="s">
        <v>132</v>
      </c>
      <c r="D36" s="33" t="s">
        <v>133</v>
      </c>
      <c r="E36" s="33" t="s">
        <v>134</v>
      </c>
      <c r="F36" s="16" t="s">
        <v>21</v>
      </c>
      <c r="G36" s="33"/>
      <c r="H36" s="39">
        <v>1200</v>
      </c>
      <c r="I36" s="50">
        <f t="shared" si="4"/>
        <v>1080</v>
      </c>
      <c r="J36" s="50">
        <f t="shared" si="5"/>
        <v>972</v>
      </c>
      <c r="K36" s="52"/>
      <c r="L36" s="16" t="s">
        <v>35</v>
      </c>
    </row>
    <row r="37" s="1" customFormat="1" ht="87" customHeight="1" spans="1:12">
      <c r="A37" s="31">
        <v>28</v>
      </c>
      <c r="B37" s="32" t="s">
        <v>135</v>
      </c>
      <c r="C37" s="16" t="s">
        <v>136</v>
      </c>
      <c r="D37" s="33" t="s">
        <v>137</v>
      </c>
      <c r="E37" s="33" t="s">
        <v>138</v>
      </c>
      <c r="F37" s="16" t="s">
        <v>21</v>
      </c>
      <c r="G37" s="36"/>
      <c r="H37" s="34">
        <v>1395</v>
      </c>
      <c r="I37" s="50">
        <f t="shared" si="4"/>
        <v>1256</v>
      </c>
      <c r="J37" s="50">
        <f t="shared" si="5"/>
        <v>1130</v>
      </c>
      <c r="K37" s="52"/>
      <c r="L37" s="16" t="s">
        <v>22</v>
      </c>
    </row>
    <row r="38" s="1" customFormat="1" ht="81" spans="1:12">
      <c r="A38" s="31">
        <v>29</v>
      </c>
      <c r="B38" s="32" t="s">
        <v>139</v>
      </c>
      <c r="C38" s="16" t="s">
        <v>140</v>
      </c>
      <c r="D38" s="38"/>
      <c r="E38" s="38"/>
      <c r="F38" s="16" t="s">
        <v>21</v>
      </c>
      <c r="G38" s="33"/>
      <c r="H38" s="34">
        <f>H37-830</f>
        <v>565</v>
      </c>
      <c r="I38" s="50">
        <f t="shared" si="4"/>
        <v>509</v>
      </c>
      <c r="J38" s="50">
        <f t="shared" si="5"/>
        <v>458</v>
      </c>
      <c r="K38" s="52"/>
      <c r="L38" s="16" t="s">
        <v>22</v>
      </c>
    </row>
    <row r="39" s="1" customFormat="1" ht="108" customHeight="1" spans="1:12">
      <c r="A39" s="40">
        <v>30</v>
      </c>
      <c r="B39" s="41" t="s">
        <v>141</v>
      </c>
      <c r="C39" s="42" t="s">
        <v>142</v>
      </c>
      <c r="D39" s="43" t="s">
        <v>143</v>
      </c>
      <c r="E39" s="43" t="s">
        <v>144</v>
      </c>
      <c r="F39" s="42" t="s">
        <v>21</v>
      </c>
      <c r="G39" s="42"/>
      <c r="H39" s="44">
        <v>1310</v>
      </c>
      <c r="I39" s="55">
        <f t="shared" si="4"/>
        <v>1179</v>
      </c>
      <c r="J39" s="55">
        <f t="shared" si="5"/>
        <v>1061</v>
      </c>
      <c r="K39" s="56"/>
      <c r="L39" s="42" t="s">
        <v>22</v>
      </c>
    </row>
    <row r="40" s="1" customFormat="1" ht="108" customHeight="1" spans="1:12">
      <c r="A40" s="31">
        <v>31</v>
      </c>
      <c r="B40" s="32" t="s">
        <v>145</v>
      </c>
      <c r="C40" s="16" t="s">
        <v>146</v>
      </c>
      <c r="D40" s="38"/>
      <c r="E40" s="38"/>
      <c r="F40" s="16" t="s">
        <v>21</v>
      </c>
      <c r="G40" s="33"/>
      <c r="H40" s="34">
        <v>655</v>
      </c>
      <c r="I40" s="50">
        <f t="shared" si="4"/>
        <v>590</v>
      </c>
      <c r="J40" s="50">
        <f t="shared" si="5"/>
        <v>531</v>
      </c>
      <c r="K40" s="52"/>
      <c r="L40" s="16" t="s">
        <v>22</v>
      </c>
    </row>
    <row r="41" s="1" customFormat="1" ht="113" customHeight="1" spans="1:12">
      <c r="A41" s="31">
        <v>32</v>
      </c>
      <c r="B41" s="32" t="s">
        <v>147</v>
      </c>
      <c r="C41" s="16" t="s">
        <v>148</v>
      </c>
      <c r="D41" s="33" t="s">
        <v>149</v>
      </c>
      <c r="E41" s="33" t="s">
        <v>150</v>
      </c>
      <c r="F41" s="16" t="s">
        <v>151</v>
      </c>
      <c r="G41" s="33"/>
      <c r="H41" s="34">
        <v>2175</v>
      </c>
      <c r="I41" s="50">
        <f t="shared" si="4"/>
        <v>1958</v>
      </c>
      <c r="J41" s="50">
        <f t="shared" si="5"/>
        <v>1762</v>
      </c>
      <c r="K41" s="52"/>
      <c r="L41" s="16" t="s">
        <v>22</v>
      </c>
    </row>
    <row r="42" s="1" customFormat="1" ht="110" customHeight="1" spans="1:12">
      <c r="A42" s="31">
        <v>33</v>
      </c>
      <c r="B42" s="32" t="s">
        <v>152</v>
      </c>
      <c r="C42" s="16" t="s">
        <v>153</v>
      </c>
      <c r="D42" s="33" t="s">
        <v>154</v>
      </c>
      <c r="E42" s="33" t="s">
        <v>155</v>
      </c>
      <c r="F42" s="16" t="s">
        <v>21</v>
      </c>
      <c r="G42" s="16" t="s">
        <v>156</v>
      </c>
      <c r="H42" s="34">
        <v>925</v>
      </c>
      <c r="I42" s="50">
        <f t="shared" si="4"/>
        <v>833</v>
      </c>
      <c r="J42" s="50">
        <f t="shared" si="5"/>
        <v>750</v>
      </c>
      <c r="K42" s="52"/>
      <c r="L42" s="16" t="s">
        <v>22</v>
      </c>
    </row>
    <row r="43" s="1" customFormat="1" ht="93" customHeight="1" spans="1:12">
      <c r="A43" s="31">
        <v>34</v>
      </c>
      <c r="B43" s="32" t="s">
        <v>157</v>
      </c>
      <c r="C43" s="16" t="s">
        <v>158</v>
      </c>
      <c r="D43" s="33" t="s">
        <v>159</v>
      </c>
      <c r="E43" s="33" t="s">
        <v>160</v>
      </c>
      <c r="F43" s="16" t="s">
        <v>21</v>
      </c>
      <c r="G43" s="16"/>
      <c r="H43" s="34">
        <v>1600</v>
      </c>
      <c r="I43" s="50">
        <f t="shared" si="4"/>
        <v>1440</v>
      </c>
      <c r="J43" s="50">
        <f t="shared" si="5"/>
        <v>1296</v>
      </c>
      <c r="K43" s="52"/>
      <c r="L43" s="16" t="s">
        <v>35</v>
      </c>
    </row>
    <row r="44" s="1" customFormat="1" ht="143" customHeight="1" spans="1:12">
      <c r="A44" s="31">
        <v>35</v>
      </c>
      <c r="B44" s="32" t="s">
        <v>161</v>
      </c>
      <c r="C44" s="16" t="s">
        <v>162</v>
      </c>
      <c r="D44" s="33" t="s">
        <v>163</v>
      </c>
      <c r="E44" s="33" t="s">
        <v>155</v>
      </c>
      <c r="F44" s="16" t="s">
        <v>21</v>
      </c>
      <c r="G44" s="16"/>
      <c r="H44" s="34">
        <v>2000</v>
      </c>
      <c r="I44" s="34">
        <f t="shared" si="4"/>
        <v>1800</v>
      </c>
      <c r="J44" s="34">
        <f t="shared" si="5"/>
        <v>1620</v>
      </c>
      <c r="K44" s="52"/>
      <c r="L44" s="16" t="s">
        <v>35</v>
      </c>
    </row>
    <row r="45" s="1" customFormat="1" ht="127" customHeight="1" spans="1:12">
      <c r="A45" s="31">
        <v>36</v>
      </c>
      <c r="B45" s="32" t="s">
        <v>164</v>
      </c>
      <c r="C45" s="16" t="s">
        <v>165</v>
      </c>
      <c r="D45" s="33" t="s">
        <v>166</v>
      </c>
      <c r="E45" s="33" t="s">
        <v>167</v>
      </c>
      <c r="F45" s="16" t="s">
        <v>21</v>
      </c>
      <c r="G45" s="16"/>
      <c r="H45" s="34">
        <v>2000</v>
      </c>
      <c r="I45" s="34">
        <f t="shared" si="4"/>
        <v>1800</v>
      </c>
      <c r="J45" s="34">
        <f t="shared" si="5"/>
        <v>1620</v>
      </c>
      <c r="K45" s="52"/>
      <c r="L45" s="16" t="s">
        <v>35</v>
      </c>
    </row>
    <row r="46" s="1" customFormat="1" ht="127" customHeight="1" spans="1:12">
      <c r="A46" s="31">
        <v>37</v>
      </c>
      <c r="B46" s="32" t="s">
        <v>168</v>
      </c>
      <c r="C46" s="16" t="s">
        <v>169</v>
      </c>
      <c r="D46" s="33" t="s">
        <v>170</v>
      </c>
      <c r="E46" s="33" t="s">
        <v>171</v>
      </c>
      <c r="F46" s="16" t="s">
        <v>21</v>
      </c>
      <c r="G46" s="16" t="s">
        <v>172</v>
      </c>
      <c r="H46" s="34">
        <v>590</v>
      </c>
      <c r="I46" s="50">
        <f t="shared" si="4"/>
        <v>531</v>
      </c>
      <c r="J46" s="50">
        <f t="shared" si="5"/>
        <v>478</v>
      </c>
      <c r="K46" s="52"/>
      <c r="L46" s="16" t="s">
        <v>22</v>
      </c>
    </row>
    <row r="47" s="1" customFormat="1" ht="108" customHeight="1" spans="1:12">
      <c r="A47" s="31">
        <v>38</v>
      </c>
      <c r="B47" s="32" t="s">
        <v>173</v>
      </c>
      <c r="C47" s="16" t="s">
        <v>174</v>
      </c>
      <c r="D47" s="33" t="s">
        <v>175</v>
      </c>
      <c r="E47" s="33" t="s">
        <v>138</v>
      </c>
      <c r="F47" s="16" t="s">
        <v>21</v>
      </c>
      <c r="G47" s="16"/>
      <c r="H47" s="34">
        <v>1140</v>
      </c>
      <c r="I47" s="50">
        <f t="shared" si="4"/>
        <v>1026</v>
      </c>
      <c r="J47" s="50">
        <f t="shared" si="5"/>
        <v>923</v>
      </c>
      <c r="K47" s="52"/>
      <c r="L47" s="16" t="s">
        <v>22</v>
      </c>
    </row>
    <row r="48" s="1" customFormat="1" ht="108" customHeight="1" spans="1:12">
      <c r="A48" s="31">
        <v>39</v>
      </c>
      <c r="B48" s="32" t="s">
        <v>176</v>
      </c>
      <c r="C48" s="16" t="s">
        <v>177</v>
      </c>
      <c r="D48" s="33" t="s">
        <v>178</v>
      </c>
      <c r="E48" s="33" t="s">
        <v>179</v>
      </c>
      <c r="F48" s="16" t="s">
        <v>21</v>
      </c>
      <c r="G48" s="16"/>
      <c r="H48" s="34">
        <v>2915</v>
      </c>
      <c r="I48" s="50">
        <f t="shared" si="4"/>
        <v>2624</v>
      </c>
      <c r="J48" s="50">
        <f t="shared" si="5"/>
        <v>2362</v>
      </c>
      <c r="K48" s="52"/>
      <c r="L48" s="16" t="s">
        <v>22</v>
      </c>
    </row>
    <row r="49" s="1" customFormat="1" ht="125" customHeight="1" spans="1:12">
      <c r="A49" s="31">
        <v>40</v>
      </c>
      <c r="B49" s="32" t="s">
        <v>180</v>
      </c>
      <c r="C49" s="16" t="s">
        <v>181</v>
      </c>
      <c r="D49" s="33" t="s">
        <v>182</v>
      </c>
      <c r="E49" s="33" t="s">
        <v>183</v>
      </c>
      <c r="F49" s="16" t="s">
        <v>21</v>
      </c>
      <c r="G49" s="16"/>
      <c r="H49" s="34">
        <v>1790</v>
      </c>
      <c r="I49" s="50">
        <f t="shared" si="4"/>
        <v>1611</v>
      </c>
      <c r="J49" s="50">
        <f t="shared" si="5"/>
        <v>1450</v>
      </c>
      <c r="K49" s="52"/>
      <c r="L49" s="16" t="s">
        <v>27</v>
      </c>
    </row>
    <row r="50" s="1" customFormat="1" ht="125" customHeight="1" spans="1:12">
      <c r="A50" s="31">
        <v>41</v>
      </c>
      <c r="B50" s="32" t="s">
        <v>184</v>
      </c>
      <c r="C50" s="16" t="s">
        <v>185</v>
      </c>
      <c r="D50" s="33" t="s">
        <v>186</v>
      </c>
      <c r="E50" s="33" t="s">
        <v>183</v>
      </c>
      <c r="F50" s="16" t="s">
        <v>21</v>
      </c>
      <c r="G50" s="16"/>
      <c r="H50" s="34">
        <v>2300</v>
      </c>
      <c r="I50" s="50">
        <f t="shared" si="4"/>
        <v>2070</v>
      </c>
      <c r="J50" s="50">
        <f t="shared" si="5"/>
        <v>1863</v>
      </c>
      <c r="K50" s="33" t="s">
        <v>187</v>
      </c>
      <c r="L50" s="16" t="s">
        <v>27</v>
      </c>
    </row>
    <row r="51" s="1" customFormat="1" ht="125" customHeight="1" spans="1:12">
      <c r="A51" s="31">
        <v>42</v>
      </c>
      <c r="B51" s="32" t="s">
        <v>188</v>
      </c>
      <c r="C51" s="16" t="s">
        <v>189</v>
      </c>
      <c r="D51" s="15" t="s">
        <v>190</v>
      </c>
      <c r="E51" s="15" t="s">
        <v>191</v>
      </c>
      <c r="F51" s="16" t="s">
        <v>21</v>
      </c>
      <c r="G51" s="16" t="s">
        <v>192</v>
      </c>
      <c r="H51" s="34">
        <v>160</v>
      </c>
      <c r="I51" s="50">
        <f t="shared" si="4"/>
        <v>144</v>
      </c>
      <c r="J51" s="50">
        <f t="shared" si="5"/>
        <v>130</v>
      </c>
      <c r="K51" s="38"/>
      <c r="L51" s="16" t="s">
        <v>27</v>
      </c>
    </row>
    <row r="52" s="1" customFormat="1" ht="153" customHeight="1" spans="1:12">
      <c r="A52" s="31">
        <v>43</v>
      </c>
      <c r="B52" s="32" t="s">
        <v>193</v>
      </c>
      <c r="C52" s="16" t="s">
        <v>194</v>
      </c>
      <c r="D52" s="15" t="s">
        <v>195</v>
      </c>
      <c r="E52" s="15" t="s">
        <v>191</v>
      </c>
      <c r="F52" s="16" t="s">
        <v>21</v>
      </c>
      <c r="G52" s="16" t="s">
        <v>192</v>
      </c>
      <c r="H52" s="34">
        <v>228</v>
      </c>
      <c r="I52" s="50">
        <f t="shared" si="4"/>
        <v>205</v>
      </c>
      <c r="J52" s="50">
        <f t="shared" si="5"/>
        <v>185</v>
      </c>
      <c r="K52" s="33" t="s">
        <v>196</v>
      </c>
      <c r="L52" s="16" t="s">
        <v>27</v>
      </c>
    </row>
    <row r="53" s="1" customFormat="1" ht="153" customHeight="1" spans="1:12">
      <c r="A53" s="31">
        <v>44</v>
      </c>
      <c r="B53" s="32" t="s">
        <v>197</v>
      </c>
      <c r="C53" s="16" t="s">
        <v>198</v>
      </c>
      <c r="D53" s="33" t="s">
        <v>199</v>
      </c>
      <c r="E53" s="33" t="s">
        <v>200</v>
      </c>
      <c r="F53" s="16" t="s">
        <v>21</v>
      </c>
      <c r="G53" s="16"/>
      <c r="H53" s="34">
        <v>130</v>
      </c>
      <c r="I53" s="50">
        <f t="shared" si="4"/>
        <v>117</v>
      </c>
      <c r="J53" s="50">
        <f t="shared" si="5"/>
        <v>105</v>
      </c>
      <c r="K53" s="33" t="s">
        <v>201</v>
      </c>
      <c r="L53" s="16" t="s">
        <v>27</v>
      </c>
    </row>
    <row r="54" s="1" customFormat="1" ht="95" customHeight="1" spans="1:12">
      <c r="A54" s="31">
        <v>45</v>
      </c>
      <c r="B54" s="32" t="s">
        <v>202</v>
      </c>
      <c r="C54" s="45" t="s">
        <v>203</v>
      </c>
      <c r="D54" s="38"/>
      <c r="E54" s="38"/>
      <c r="F54" s="16" t="s">
        <v>21</v>
      </c>
      <c r="G54" s="16"/>
      <c r="H54" s="34">
        <v>130</v>
      </c>
      <c r="I54" s="50">
        <f t="shared" si="4"/>
        <v>117</v>
      </c>
      <c r="J54" s="50">
        <f t="shared" si="5"/>
        <v>105</v>
      </c>
      <c r="K54" s="38"/>
      <c r="L54" s="16" t="s">
        <v>27</v>
      </c>
    </row>
    <row r="55" s="1" customFormat="1" ht="95" customHeight="1" spans="1:12">
      <c r="A55" s="31">
        <v>46</v>
      </c>
      <c r="B55" s="32" t="s">
        <v>204</v>
      </c>
      <c r="C55" s="46" t="s">
        <v>205</v>
      </c>
      <c r="D55" s="38"/>
      <c r="E55" s="38"/>
      <c r="F55" s="16" t="s">
        <v>21</v>
      </c>
      <c r="G55" s="16"/>
      <c r="H55" s="34">
        <v>130</v>
      </c>
      <c r="I55" s="50">
        <f t="shared" si="4"/>
        <v>117</v>
      </c>
      <c r="J55" s="50">
        <f t="shared" si="5"/>
        <v>105</v>
      </c>
      <c r="K55" s="38"/>
      <c r="L55" s="16" t="s">
        <v>27</v>
      </c>
    </row>
    <row r="56" s="1" customFormat="1" ht="210" customHeight="1" spans="1:12">
      <c r="A56" s="31">
        <v>47</v>
      </c>
      <c r="B56" s="32" t="s">
        <v>206</v>
      </c>
      <c r="C56" s="16" t="s">
        <v>207</v>
      </c>
      <c r="D56" s="33" t="s">
        <v>208</v>
      </c>
      <c r="E56" s="33" t="s">
        <v>200</v>
      </c>
      <c r="F56" s="16" t="s">
        <v>21</v>
      </c>
      <c r="G56" s="16"/>
      <c r="H56" s="34">
        <v>198</v>
      </c>
      <c r="I56" s="50">
        <f t="shared" si="4"/>
        <v>178</v>
      </c>
      <c r="J56" s="50">
        <f t="shared" si="5"/>
        <v>160</v>
      </c>
      <c r="K56" s="38" t="s">
        <v>209</v>
      </c>
      <c r="L56" s="16" t="s">
        <v>27</v>
      </c>
    </row>
    <row r="57" s="1" customFormat="1" ht="60.75" spans="1:12">
      <c r="A57" s="31">
        <v>48</v>
      </c>
      <c r="B57" s="32" t="s">
        <v>210</v>
      </c>
      <c r="C57" s="47" t="s">
        <v>211</v>
      </c>
      <c r="D57" s="38"/>
      <c r="E57" s="38"/>
      <c r="F57" s="16" t="s">
        <v>21</v>
      </c>
      <c r="G57" s="16"/>
      <c r="H57" s="34">
        <v>198</v>
      </c>
      <c r="I57" s="50">
        <f t="shared" si="4"/>
        <v>178</v>
      </c>
      <c r="J57" s="50">
        <f t="shared" si="5"/>
        <v>160</v>
      </c>
      <c r="K57" s="38"/>
      <c r="L57" s="16" t="s">
        <v>27</v>
      </c>
    </row>
    <row r="58" s="1" customFormat="1" ht="117" customHeight="1" spans="1:12">
      <c r="A58" s="31">
        <v>49</v>
      </c>
      <c r="B58" s="32" t="s">
        <v>212</v>
      </c>
      <c r="C58" s="16" t="s">
        <v>213</v>
      </c>
      <c r="D58" s="33" t="s">
        <v>214</v>
      </c>
      <c r="E58" s="33" t="s">
        <v>215</v>
      </c>
      <c r="F58" s="16" t="s">
        <v>21</v>
      </c>
      <c r="G58" s="16"/>
      <c r="H58" s="34">
        <v>400</v>
      </c>
      <c r="I58" s="50">
        <f t="shared" si="4"/>
        <v>360</v>
      </c>
      <c r="J58" s="50">
        <f t="shared" si="5"/>
        <v>324</v>
      </c>
      <c r="K58" s="38"/>
      <c r="L58" s="16" t="s">
        <v>22</v>
      </c>
    </row>
    <row r="59" s="1" customFormat="1" ht="101" customHeight="1" spans="1:12">
      <c r="A59" s="31">
        <v>50</v>
      </c>
      <c r="B59" s="32" t="s">
        <v>216</v>
      </c>
      <c r="C59" s="16" t="s">
        <v>217</v>
      </c>
      <c r="D59" s="38"/>
      <c r="E59" s="38"/>
      <c r="F59" s="16" t="s">
        <v>21</v>
      </c>
      <c r="G59" s="16"/>
      <c r="H59" s="34">
        <f>ROUND(H58*0.2,0)</f>
        <v>80</v>
      </c>
      <c r="I59" s="50">
        <f t="shared" si="4"/>
        <v>72</v>
      </c>
      <c r="J59" s="50">
        <f t="shared" si="5"/>
        <v>65</v>
      </c>
      <c r="K59" s="38"/>
      <c r="L59" s="16" t="s">
        <v>22</v>
      </c>
    </row>
    <row r="60" s="1" customFormat="1" ht="101" customHeight="1" spans="1:12">
      <c r="A60" s="31">
        <v>51</v>
      </c>
      <c r="B60" s="32" t="s">
        <v>218</v>
      </c>
      <c r="C60" s="16" t="s">
        <v>219</v>
      </c>
      <c r="D60" s="33" t="s">
        <v>220</v>
      </c>
      <c r="E60" s="33" t="s">
        <v>221</v>
      </c>
      <c r="F60" s="16" t="s">
        <v>21</v>
      </c>
      <c r="G60" s="16"/>
      <c r="H60" s="34">
        <v>835</v>
      </c>
      <c r="I60" s="50">
        <f t="shared" si="4"/>
        <v>752</v>
      </c>
      <c r="J60" s="50">
        <f t="shared" si="5"/>
        <v>677</v>
      </c>
      <c r="K60" s="33" t="s">
        <v>222</v>
      </c>
      <c r="L60" s="16" t="s">
        <v>27</v>
      </c>
    </row>
    <row r="61" s="1" customFormat="1" ht="135" customHeight="1" spans="1:12">
      <c r="A61" s="31">
        <v>52</v>
      </c>
      <c r="B61" s="32" t="s">
        <v>223</v>
      </c>
      <c r="C61" s="16" t="s">
        <v>224</v>
      </c>
      <c r="D61" s="33" t="s">
        <v>225</v>
      </c>
      <c r="E61" s="33" t="s">
        <v>226</v>
      </c>
      <c r="F61" s="16" t="s">
        <v>21</v>
      </c>
      <c r="G61" s="16" t="s">
        <v>227</v>
      </c>
      <c r="H61" s="34">
        <v>53</v>
      </c>
      <c r="I61" s="50">
        <f t="shared" si="4"/>
        <v>48</v>
      </c>
      <c r="J61" s="50">
        <f t="shared" si="5"/>
        <v>43</v>
      </c>
      <c r="K61" s="38"/>
      <c r="L61" s="16" t="s">
        <v>27</v>
      </c>
    </row>
    <row r="62" s="1" customFormat="1" ht="101.25" spans="1:12">
      <c r="A62" s="31">
        <v>53</v>
      </c>
      <c r="B62" s="32" t="s">
        <v>228</v>
      </c>
      <c r="C62" s="16" t="s">
        <v>229</v>
      </c>
      <c r="D62" s="38"/>
      <c r="E62" s="38"/>
      <c r="F62" s="16" t="s">
        <v>21</v>
      </c>
      <c r="G62" s="48"/>
      <c r="H62" s="34">
        <f>ROUND(H61*0.2,0)</f>
        <v>11</v>
      </c>
      <c r="I62" s="50">
        <f t="shared" si="4"/>
        <v>10</v>
      </c>
      <c r="J62" s="50">
        <f t="shared" si="5"/>
        <v>9</v>
      </c>
      <c r="K62" s="38"/>
      <c r="L62" s="16" t="s">
        <v>27</v>
      </c>
    </row>
    <row r="63" s="1" customFormat="1" ht="135" customHeight="1" spans="1:12">
      <c r="A63" s="31">
        <v>54</v>
      </c>
      <c r="B63" s="32" t="s">
        <v>230</v>
      </c>
      <c r="C63" s="16" t="s">
        <v>231</v>
      </c>
      <c r="D63" s="33" t="s">
        <v>232</v>
      </c>
      <c r="E63" s="33" t="s">
        <v>233</v>
      </c>
      <c r="F63" s="16" t="s">
        <v>21</v>
      </c>
      <c r="G63" s="48"/>
      <c r="H63" s="34">
        <v>53</v>
      </c>
      <c r="I63" s="50">
        <f t="shared" si="4"/>
        <v>48</v>
      </c>
      <c r="J63" s="50">
        <f t="shared" si="5"/>
        <v>43</v>
      </c>
      <c r="K63" s="33" t="s">
        <v>234</v>
      </c>
      <c r="L63" s="16" t="s">
        <v>35</v>
      </c>
    </row>
    <row r="64" s="1" customFormat="1" ht="151" customHeight="1" spans="1:12">
      <c r="A64" s="31">
        <v>55</v>
      </c>
      <c r="B64" s="32" t="s">
        <v>235</v>
      </c>
      <c r="C64" s="16" t="s">
        <v>236</v>
      </c>
      <c r="D64" s="33" t="s">
        <v>237</v>
      </c>
      <c r="E64" s="33" t="s">
        <v>238</v>
      </c>
      <c r="F64" s="16" t="s">
        <v>21</v>
      </c>
      <c r="G64" s="16"/>
      <c r="H64" s="34">
        <v>80</v>
      </c>
      <c r="I64" s="50">
        <f t="shared" si="4"/>
        <v>72</v>
      </c>
      <c r="J64" s="50">
        <f t="shared" si="5"/>
        <v>65</v>
      </c>
      <c r="K64" s="33" t="s">
        <v>239</v>
      </c>
      <c r="L64" s="16" t="s">
        <v>27</v>
      </c>
    </row>
    <row r="65" s="1" customFormat="1" ht="151" customHeight="1" spans="1:12">
      <c r="A65" s="31">
        <v>56</v>
      </c>
      <c r="B65" s="32" t="s">
        <v>240</v>
      </c>
      <c r="C65" s="16" t="s">
        <v>241</v>
      </c>
      <c r="D65" s="33" t="s">
        <v>242</v>
      </c>
      <c r="E65" s="33" t="s">
        <v>243</v>
      </c>
      <c r="F65" s="16" t="s">
        <v>21</v>
      </c>
      <c r="G65" s="16"/>
      <c r="H65" s="34">
        <v>2100</v>
      </c>
      <c r="I65" s="34">
        <f t="shared" si="4"/>
        <v>1890</v>
      </c>
      <c r="J65" s="34">
        <f t="shared" si="5"/>
        <v>1701</v>
      </c>
      <c r="K65" s="33" t="s">
        <v>244</v>
      </c>
      <c r="L65" s="16" t="s">
        <v>35</v>
      </c>
    </row>
    <row r="66" s="1" customFormat="1" ht="154" customHeight="1" spans="1:12">
      <c r="A66" s="31">
        <v>57</v>
      </c>
      <c r="B66" s="32" t="s">
        <v>245</v>
      </c>
      <c r="C66" s="16" t="s">
        <v>246</v>
      </c>
      <c r="D66" s="38"/>
      <c r="E66" s="38"/>
      <c r="F66" s="16" t="s">
        <v>21</v>
      </c>
      <c r="G66" s="16"/>
      <c r="H66" s="34">
        <v>2100</v>
      </c>
      <c r="I66" s="34">
        <f t="shared" si="4"/>
        <v>1890</v>
      </c>
      <c r="J66" s="34">
        <f t="shared" si="5"/>
        <v>1701</v>
      </c>
      <c r="K66" s="38"/>
      <c r="L66" s="16" t="s">
        <v>35</v>
      </c>
    </row>
    <row r="67" s="1" customFormat="1" ht="132" customHeight="1" spans="1:12">
      <c r="A67" s="31">
        <v>58</v>
      </c>
      <c r="B67" s="32" t="s">
        <v>247</v>
      </c>
      <c r="C67" s="16" t="s">
        <v>248</v>
      </c>
      <c r="D67" s="33" t="s">
        <v>249</v>
      </c>
      <c r="E67" s="33" t="s">
        <v>250</v>
      </c>
      <c r="F67" s="16" t="s">
        <v>21</v>
      </c>
      <c r="G67" s="35" t="s">
        <v>251</v>
      </c>
      <c r="H67" s="34">
        <v>2150</v>
      </c>
      <c r="I67" s="50">
        <f t="shared" si="4"/>
        <v>1935</v>
      </c>
      <c r="J67" s="50">
        <f t="shared" si="5"/>
        <v>1742</v>
      </c>
      <c r="K67" s="38"/>
      <c r="L67" s="16" t="s">
        <v>22</v>
      </c>
    </row>
    <row r="68" s="1" customFormat="1" ht="132" customHeight="1" spans="1:12">
      <c r="A68" s="31">
        <v>59</v>
      </c>
      <c r="B68" s="32" t="s">
        <v>252</v>
      </c>
      <c r="C68" s="16" t="s">
        <v>253</v>
      </c>
      <c r="D68" s="33" t="s">
        <v>254</v>
      </c>
      <c r="E68" s="33" t="s">
        <v>255</v>
      </c>
      <c r="F68" s="16" t="s">
        <v>21</v>
      </c>
      <c r="G68" s="35" t="s">
        <v>251</v>
      </c>
      <c r="H68" s="34">
        <v>276</v>
      </c>
      <c r="I68" s="34">
        <f t="shared" si="4"/>
        <v>248</v>
      </c>
      <c r="J68" s="34">
        <f t="shared" si="5"/>
        <v>223</v>
      </c>
      <c r="K68" s="38"/>
      <c r="L68" s="16" t="s">
        <v>27</v>
      </c>
    </row>
    <row r="69" s="1" customFormat="1" ht="81" spans="1:12">
      <c r="A69" s="31">
        <v>60</v>
      </c>
      <c r="B69" s="32" t="s">
        <v>256</v>
      </c>
      <c r="C69" s="16" t="s">
        <v>257</v>
      </c>
      <c r="D69" s="38"/>
      <c r="E69" s="38"/>
      <c r="F69" s="16" t="s">
        <v>21</v>
      </c>
      <c r="G69" s="35"/>
      <c r="H69" s="34">
        <v>50</v>
      </c>
      <c r="I69" s="34">
        <v>45</v>
      </c>
      <c r="J69" s="34">
        <f t="shared" si="5"/>
        <v>41</v>
      </c>
      <c r="K69" s="38"/>
      <c r="L69" s="16" t="s">
        <v>27</v>
      </c>
    </row>
    <row r="70" s="1" customFormat="1" ht="93" customHeight="1" spans="1:12">
      <c r="A70" s="31">
        <v>61</v>
      </c>
      <c r="B70" s="32" t="s">
        <v>258</v>
      </c>
      <c r="C70" s="16" t="s">
        <v>259</v>
      </c>
      <c r="D70" s="33" t="s">
        <v>260</v>
      </c>
      <c r="E70" s="33" t="s">
        <v>183</v>
      </c>
      <c r="F70" s="16" t="s">
        <v>21</v>
      </c>
      <c r="G70" s="35" t="s">
        <v>251</v>
      </c>
      <c r="H70" s="34">
        <v>2100</v>
      </c>
      <c r="I70" s="34">
        <f t="shared" ref="I70:I105" si="6">ROUND(H70*0.9,0)</f>
        <v>1890</v>
      </c>
      <c r="J70" s="34">
        <f t="shared" si="5"/>
        <v>1701</v>
      </c>
      <c r="K70" s="33"/>
      <c r="L70" s="16" t="s">
        <v>22</v>
      </c>
    </row>
    <row r="71" s="1" customFormat="1" ht="101.25" spans="1:12">
      <c r="A71" s="31">
        <v>62</v>
      </c>
      <c r="B71" s="32" t="s">
        <v>261</v>
      </c>
      <c r="C71" s="16" t="s">
        <v>262</v>
      </c>
      <c r="D71" s="38"/>
      <c r="E71" s="38"/>
      <c r="F71" s="16" t="s">
        <v>21</v>
      </c>
      <c r="G71" s="16"/>
      <c r="H71" s="34">
        <v>2100</v>
      </c>
      <c r="I71" s="34">
        <f t="shared" si="6"/>
        <v>1890</v>
      </c>
      <c r="J71" s="34">
        <f t="shared" si="5"/>
        <v>1701</v>
      </c>
      <c r="K71" s="38"/>
      <c r="L71" s="16" t="s">
        <v>22</v>
      </c>
    </row>
    <row r="72" s="1" customFormat="1" ht="89" customHeight="1" spans="1:12">
      <c r="A72" s="31">
        <v>63</v>
      </c>
      <c r="B72" s="32" t="s">
        <v>263</v>
      </c>
      <c r="C72" s="16" t="s">
        <v>264</v>
      </c>
      <c r="D72" s="33" t="s">
        <v>265</v>
      </c>
      <c r="E72" s="33" t="s">
        <v>183</v>
      </c>
      <c r="F72" s="16" t="s">
        <v>21</v>
      </c>
      <c r="G72" s="16" t="s">
        <v>251</v>
      </c>
      <c r="H72" s="34">
        <v>2500</v>
      </c>
      <c r="I72" s="34">
        <f t="shared" si="6"/>
        <v>2250</v>
      </c>
      <c r="J72" s="34">
        <f t="shared" si="5"/>
        <v>2025</v>
      </c>
      <c r="K72" s="33" t="s">
        <v>266</v>
      </c>
      <c r="L72" s="16" t="s">
        <v>22</v>
      </c>
    </row>
    <row r="73" s="1" customFormat="1" ht="89" customHeight="1" spans="1:12">
      <c r="A73" s="31">
        <v>64</v>
      </c>
      <c r="B73" s="32" t="s">
        <v>267</v>
      </c>
      <c r="C73" s="16" t="s">
        <v>268</v>
      </c>
      <c r="D73" s="33" t="s">
        <v>269</v>
      </c>
      <c r="E73" s="33" t="s">
        <v>270</v>
      </c>
      <c r="F73" s="16" t="s">
        <v>34</v>
      </c>
      <c r="G73" s="16"/>
      <c r="H73" s="34">
        <v>1400</v>
      </c>
      <c r="I73" s="34">
        <f t="shared" si="6"/>
        <v>1260</v>
      </c>
      <c r="J73" s="34">
        <f t="shared" si="5"/>
        <v>1134</v>
      </c>
      <c r="K73" s="58"/>
      <c r="L73" s="16" t="s">
        <v>27</v>
      </c>
    </row>
    <row r="74" s="1" customFormat="1" ht="81" spans="1:12">
      <c r="A74" s="31">
        <v>65</v>
      </c>
      <c r="B74" s="32" t="s">
        <v>271</v>
      </c>
      <c r="C74" s="16" t="s">
        <v>272</v>
      </c>
      <c r="D74" s="33" t="s">
        <v>273</v>
      </c>
      <c r="E74" s="33" t="s">
        <v>274</v>
      </c>
      <c r="F74" s="16" t="s">
        <v>21</v>
      </c>
      <c r="G74" s="16"/>
      <c r="H74" s="34">
        <v>1808</v>
      </c>
      <c r="I74" s="50">
        <f t="shared" si="6"/>
        <v>1627</v>
      </c>
      <c r="J74" s="50">
        <f t="shared" si="5"/>
        <v>1464</v>
      </c>
      <c r="K74" s="38"/>
      <c r="L74" s="16" t="s">
        <v>27</v>
      </c>
    </row>
    <row r="75" s="1" customFormat="1" ht="81" spans="1:12">
      <c r="A75" s="31">
        <v>66</v>
      </c>
      <c r="B75" s="32" t="s">
        <v>275</v>
      </c>
      <c r="C75" s="16" t="s">
        <v>276</v>
      </c>
      <c r="D75" s="33" t="s">
        <v>277</v>
      </c>
      <c r="E75" s="33" t="s">
        <v>274</v>
      </c>
      <c r="F75" s="16" t="s">
        <v>21</v>
      </c>
      <c r="G75" s="16"/>
      <c r="H75" s="34">
        <v>2251</v>
      </c>
      <c r="I75" s="50">
        <f t="shared" si="6"/>
        <v>2026</v>
      </c>
      <c r="J75" s="50">
        <f t="shared" si="5"/>
        <v>1823</v>
      </c>
      <c r="K75" s="38"/>
      <c r="L75" s="16" t="s">
        <v>27</v>
      </c>
    </row>
    <row r="76" s="1" customFormat="1" ht="146" customHeight="1" spans="1:12">
      <c r="A76" s="31">
        <v>67</v>
      </c>
      <c r="B76" s="32" t="s">
        <v>278</v>
      </c>
      <c r="C76" s="16" t="s">
        <v>279</v>
      </c>
      <c r="D76" s="33" t="s">
        <v>280</v>
      </c>
      <c r="E76" s="33" t="s">
        <v>281</v>
      </c>
      <c r="F76" s="16" t="s">
        <v>21</v>
      </c>
      <c r="G76" s="16"/>
      <c r="H76" s="34">
        <v>2800</v>
      </c>
      <c r="I76" s="50">
        <f t="shared" si="6"/>
        <v>2520</v>
      </c>
      <c r="J76" s="50">
        <f t="shared" si="5"/>
        <v>2268</v>
      </c>
      <c r="K76" s="38"/>
      <c r="L76" s="16" t="s">
        <v>27</v>
      </c>
    </row>
    <row r="77" s="1" customFormat="1" ht="146" customHeight="1" spans="1:12">
      <c r="A77" s="31">
        <v>68</v>
      </c>
      <c r="B77" s="32" t="s">
        <v>282</v>
      </c>
      <c r="C77" s="16" t="s">
        <v>283</v>
      </c>
      <c r="D77" s="33" t="s">
        <v>284</v>
      </c>
      <c r="E77" s="33" t="s">
        <v>281</v>
      </c>
      <c r="F77" s="16" t="s">
        <v>21</v>
      </c>
      <c r="G77" s="16"/>
      <c r="H77" s="34">
        <v>3590</v>
      </c>
      <c r="I77" s="50">
        <f t="shared" si="6"/>
        <v>3231</v>
      </c>
      <c r="J77" s="50">
        <f t="shared" si="5"/>
        <v>2908</v>
      </c>
      <c r="K77" s="38"/>
      <c r="L77" s="16" t="s">
        <v>27</v>
      </c>
    </row>
    <row r="78" s="1" customFormat="1" ht="146" customHeight="1" spans="1:12">
      <c r="A78" s="31">
        <v>69</v>
      </c>
      <c r="B78" s="32" t="s">
        <v>285</v>
      </c>
      <c r="C78" s="16" t="s">
        <v>286</v>
      </c>
      <c r="D78" s="33" t="s">
        <v>287</v>
      </c>
      <c r="E78" s="33" t="s">
        <v>288</v>
      </c>
      <c r="F78" s="16" t="s">
        <v>21</v>
      </c>
      <c r="G78" s="16"/>
      <c r="H78" s="34">
        <v>1507</v>
      </c>
      <c r="I78" s="50">
        <f t="shared" si="6"/>
        <v>1356</v>
      </c>
      <c r="J78" s="50">
        <f t="shared" si="5"/>
        <v>1220</v>
      </c>
      <c r="K78" s="38"/>
      <c r="L78" s="16" t="s">
        <v>27</v>
      </c>
    </row>
    <row r="79" s="1" customFormat="1" ht="122" customHeight="1" spans="1:12">
      <c r="A79" s="31">
        <v>70</v>
      </c>
      <c r="B79" s="32" t="s">
        <v>289</v>
      </c>
      <c r="C79" s="16" t="s">
        <v>290</v>
      </c>
      <c r="D79" s="33" t="s">
        <v>291</v>
      </c>
      <c r="E79" s="33" t="s">
        <v>292</v>
      </c>
      <c r="F79" s="16" t="s">
        <v>21</v>
      </c>
      <c r="G79" s="16"/>
      <c r="H79" s="34">
        <v>2250</v>
      </c>
      <c r="I79" s="50">
        <f t="shared" si="6"/>
        <v>2025</v>
      </c>
      <c r="J79" s="50">
        <f t="shared" si="5"/>
        <v>1823</v>
      </c>
      <c r="K79" s="38"/>
      <c r="L79" s="16" t="s">
        <v>22</v>
      </c>
    </row>
    <row r="80" s="1" customFormat="1" ht="131" customHeight="1" spans="1:12">
      <c r="A80" s="31">
        <v>71</v>
      </c>
      <c r="B80" s="32" t="s">
        <v>293</v>
      </c>
      <c r="C80" s="16" t="s">
        <v>294</v>
      </c>
      <c r="D80" s="33" t="s">
        <v>295</v>
      </c>
      <c r="E80" s="33" t="s">
        <v>296</v>
      </c>
      <c r="F80" s="16" t="s">
        <v>21</v>
      </c>
      <c r="G80" s="16" t="s">
        <v>297</v>
      </c>
      <c r="H80" s="34">
        <v>1595.11513987273</v>
      </c>
      <c r="I80" s="50">
        <f t="shared" si="6"/>
        <v>1436</v>
      </c>
      <c r="J80" s="50">
        <f t="shared" si="5"/>
        <v>1292</v>
      </c>
      <c r="K80" s="38"/>
      <c r="L80" s="16" t="s">
        <v>22</v>
      </c>
    </row>
    <row r="81" s="1" customFormat="1" ht="113" customHeight="1" spans="1:12">
      <c r="A81" s="31">
        <v>72</v>
      </c>
      <c r="B81" s="32" t="s">
        <v>298</v>
      </c>
      <c r="C81" s="16" t="s">
        <v>299</v>
      </c>
      <c r="D81" s="33" t="s">
        <v>300</v>
      </c>
      <c r="E81" s="33" t="s">
        <v>301</v>
      </c>
      <c r="F81" s="16" t="s">
        <v>34</v>
      </c>
      <c r="G81" s="16"/>
      <c r="H81" s="34">
        <v>700</v>
      </c>
      <c r="I81" s="50">
        <f t="shared" si="6"/>
        <v>630</v>
      </c>
      <c r="J81" s="50">
        <f t="shared" si="5"/>
        <v>567</v>
      </c>
      <c r="K81" s="38"/>
      <c r="L81" s="16" t="s">
        <v>35</v>
      </c>
    </row>
    <row r="82" s="1" customFormat="1" ht="131" customHeight="1" spans="1:12">
      <c r="A82" s="31">
        <v>73</v>
      </c>
      <c r="B82" s="32" t="s">
        <v>302</v>
      </c>
      <c r="C82" s="16" t="s">
        <v>303</v>
      </c>
      <c r="D82" s="33" t="s">
        <v>304</v>
      </c>
      <c r="E82" s="33" t="s">
        <v>305</v>
      </c>
      <c r="F82" s="16" t="s">
        <v>34</v>
      </c>
      <c r="G82" s="16" t="s">
        <v>306</v>
      </c>
      <c r="H82" s="34">
        <v>566</v>
      </c>
      <c r="I82" s="50">
        <f t="shared" si="6"/>
        <v>509</v>
      </c>
      <c r="J82" s="50">
        <f t="shared" si="5"/>
        <v>458</v>
      </c>
      <c r="K82" s="33" t="s">
        <v>307</v>
      </c>
      <c r="L82" s="16" t="s">
        <v>22</v>
      </c>
    </row>
    <row r="83" s="1" customFormat="1" ht="131" customHeight="1" spans="1:12">
      <c r="A83" s="31">
        <v>74</v>
      </c>
      <c r="B83" s="32" t="s">
        <v>308</v>
      </c>
      <c r="C83" s="16" t="s">
        <v>309</v>
      </c>
      <c r="D83" s="33" t="s">
        <v>310</v>
      </c>
      <c r="E83" s="33" t="s">
        <v>311</v>
      </c>
      <c r="F83" s="16" t="s">
        <v>34</v>
      </c>
      <c r="G83" s="57"/>
      <c r="H83" s="34">
        <v>1680</v>
      </c>
      <c r="I83" s="50">
        <f t="shared" si="6"/>
        <v>1512</v>
      </c>
      <c r="J83" s="50">
        <f t="shared" si="5"/>
        <v>1361</v>
      </c>
      <c r="K83" s="38"/>
      <c r="L83" s="16" t="s">
        <v>27</v>
      </c>
    </row>
    <row r="84" s="1" customFormat="1" ht="117" customHeight="1" spans="1:12">
      <c r="A84" s="31">
        <v>75</v>
      </c>
      <c r="B84" s="32" t="s">
        <v>312</v>
      </c>
      <c r="C84" s="16" t="s">
        <v>313</v>
      </c>
      <c r="D84" s="33" t="s">
        <v>314</v>
      </c>
      <c r="E84" s="33" t="s">
        <v>315</v>
      </c>
      <c r="F84" s="16" t="s">
        <v>34</v>
      </c>
      <c r="G84" s="16"/>
      <c r="H84" s="34">
        <v>1790</v>
      </c>
      <c r="I84" s="50">
        <f t="shared" si="6"/>
        <v>1611</v>
      </c>
      <c r="J84" s="50">
        <f t="shared" si="5"/>
        <v>1450</v>
      </c>
      <c r="K84" s="38"/>
      <c r="L84" s="16" t="s">
        <v>27</v>
      </c>
    </row>
    <row r="85" s="1" customFormat="1" ht="117" customHeight="1" spans="1:12">
      <c r="A85" s="31">
        <v>76</v>
      </c>
      <c r="B85" s="32" t="s">
        <v>316</v>
      </c>
      <c r="C85" s="16" t="s">
        <v>317</v>
      </c>
      <c r="D85" s="33" t="s">
        <v>318</v>
      </c>
      <c r="E85" s="33" t="s">
        <v>319</v>
      </c>
      <c r="F85" s="16" t="s">
        <v>34</v>
      </c>
      <c r="G85" s="16"/>
      <c r="H85" s="34">
        <v>1380</v>
      </c>
      <c r="I85" s="50">
        <f t="shared" si="6"/>
        <v>1242</v>
      </c>
      <c r="J85" s="50">
        <f t="shared" si="5"/>
        <v>1118</v>
      </c>
      <c r="K85" s="38"/>
      <c r="L85" s="16" t="s">
        <v>35</v>
      </c>
    </row>
    <row r="86" s="1" customFormat="1" ht="115" customHeight="1" spans="1:12">
      <c r="A86" s="31">
        <v>77</v>
      </c>
      <c r="B86" s="32" t="s">
        <v>320</v>
      </c>
      <c r="C86" s="16" t="s">
        <v>321</v>
      </c>
      <c r="D86" s="33" t="s">
        <v>322</v>
      </c>
      <c r="E86" s="33" t="s">
        <v>323</v>
      </c>
      <c r="F86" s="16" t="s">
        <v>34</v>
      </c>
      <c r="G86" s="57"/>
      <c r="H86" s="34">
        <v>1700</v>
      </c>
      <c r="I86" s="50">
        <f t="shared" si="6"/>
        <v>1530</v>
      </c>
      <c r="J86" s="50">
        <f t="shared" si="5"/>
        <v>1377</v>
      </c>
      <c r="K86" s="59"/>
      <c r="L86" s="16" t="s">
        <v>27</v>
      </c>
    </row>
    <row r="87" s="1" customFormat="1" ht="115" customHeight="1" spans="1:12">
      <c r="A87" s="31">
        <v>78</v>
      </c>
      <c r="B87" s="32" t="s">
        <v>324</v>
      </c>
      <c r="C87" s="16" t="s">
        <v>325</v>
      </c>
      <c r="D87" s="33" t="s">
        <v>326</v>
      </c>
      <c r="E87" s="33" t="s">
        <v>327</v>
      </c>
      <c r="F87" s="16" t="s">
        <v>34</v>
      </c>
      <c r="G87" s="16"/>
      <c r="H87" s="34">
        <v>1403</v>
      </c>
      <c r="I87" s="50">
        <f t="shared" si="6"/>
        <v>1263</v>
      </c>
      <c r="J87" s="50">
        <f t="shared" si="5"/>
        <v>1137</v>
      </c>
      <c r="K87" s="59"/>
      <c r="L87" s="16" t="s">
        <v>27</v>
      </c>
    </row>
    <row r="88" s="1" customFormat="1" ht="121" customHeight="1" spans="1:12">
      <c r="A88" s="31">
        <v>79</v>
      </c>
      <c r="B88" s="32" t="s">
        <v>328</v>
      </c>
      <c r="C88" s="16" t="s">
        <v>329</v>
      </c>
      <c r="D88" s="33" t="s">
        <v>330</v>
      </c>
      <c r="E88" s="33" t="s">
        <v>331</v>
      </c>
      <c r="F88" s="16" t="s">
        <v>34</v>
      </c>
      <c r="G88" s="16" t="s">
        <v>332</v>
      </c>
      <c r="H88" s="34">
        <v>660.438327157226</v>
      </c>
      <c r="I88" s="50">
        <f t="shared" si="6"/>
        <v>594</v>
      </c>
      <c r="J88" s="50">
        <f t="shared" si="5"/>
        <v>535</v>
      </c>
      <c r="K88" s="38"/>
      <c r="L88" s="16" t="s">
        <v>27</v>
      </c>
    </row>
    <row r="89" s="1" customFormat="1" ht="121" customHeight="1" spans="1:12">
      <c r="A89" s="31">
        <v>80</v>
      </c>
      <c r="B89" s="32" t="s">
        <v>333</v>
      </c>
      <c r="C89" s="16" t="s">
        <v>334</v>
      </c>
      <c r="D89" s="33" t="s">
        <v>335</v>
      </c>
      <c r="E89" s="33" t="s">
        <v>336</v>
      </c>
      <c r="F89" s="16" t="s">
        <v>34</v>
      </c>
      <c r="G89" s="16"/>
      <c r="H89" s="34">
        <v>1440</v>
      </c>
      <c r="I89" s="50">
        <f t="shared" si="6"/>
        <v>1296</v>
      </c>
      <c r="J89" s="50">
        <f t="shared" si="5"/>
        <v>1166</v>
      </c>
      <c r="K89" s="38"/>
      <c r="L89" s="16" t="s">
        <v>35</v>
      </c>
    </row>
    <row r="90" s="1" customFormat="1" ht="121" customHeight="1" spans="1:12">
      <c r="A90" s="31">
        <v>81</v>
      </c>
      <c r="B90" s="32" t="s">
        <v>337</v>
      </c>
      <c r="C90" s="16" t="s">
        <v>338</v>
      </c>
      <c r="D90" s="33" t="s">
        <v>339</v>
      </c>
      <c r="E90" s="33" t="s">
        <v>340</v>
      </c>
      <c r="F90" s="16" t="s">
        <v>34</v>
      </c>
      <c r="G90" s="16"/>
      <c r="H90" s="34">
        <v>1440</v>
      </c>
      <c r="I90" s="50">
        <f t="shared" si="6"/>
        <v>1296</v>
      </c>
      <c r="J90" s="50">
        <f t="shared" si="5"/>
        <v>1166</v>
      </c>
      <c r="K90" s="33" t="s">
        <v>239</v>
      </c>
      <c r="L90" s="16" t="s">
        <v>27</v>
      </c>
    </row>
    <row r="91" s="1" customFormat="1" ht="151" customHeight="1" spans="1:12">
      <c r="A91" s="31">
        <v>82</v>
      </c>
      <c r="B91" s="32" t="s">
        <v>341</v>
      </c>
      <c r="C91" s="16" t="s">
        <v>342</v>
      </c>
      <c r="D91" s="33" t="s">
        <v>343</v>
      </c>
      <c r="E91" s="33" t="s">
        <v>344</v>
      </c>
      <c r="F91" s="16" t="s">
        <v>34</v>
      </c>
      <c r="G91" s="16"/>
      <c r="H91" s="34">
        <v>1740</v>
      </c>
      <c r="I91" s="50">
        <f t="shared" si="6"/>
        <v>1566</v>
      </c>
      <c r="J91" s="50">
        <f t="shared" ref="J91:J105" si="7">ROUND(I91*0.9,0)</f>
        <v>1409</v>
      </c>
      <c r="K91" s="38"/>
      <c r="L91" s="16" t="s">
        <v>27</v>
      </c>
    </row>
    <row r="92" s="1" customFormat="1" ht="97" customHeight="1" spans="1:12">
      <c r="A92" s="31">
        <v>83</v>
      </c>
      <c r="B92" s="62" t="s">
        <v>345</v>
      </c>
      <c r="C92" s="16" t="s">
        <v>346</v>
      </c>
      <c r="D92" s="38"/>
      <c r="E92" s="38"/>
      <c r="F92" s="16" t="s">
        <v>34</v>
      </c>
      <c r="G92" s="16"/>
      <c r="H92" s="34">
        <v>1740</v>
      </c>
      <c r="I92" s="50">
        <f t="shared" si="6"/>
        <v>1566</v>
      </c>
      <c r="J92" s="50">
        <f t="shared" si="7"/>
        <v>1409</v>
      </c>
      <c r="K92" s="38"/>
      <c r="L92" s="16" t="s">
        <v>27</v>
      </c>
    </row>
    <row r="93" s="1" customFormat="1" ht="104" customHeight="1" spans="1:12">
      <c r="A93" s="31">
        <v>84</v>
      </c>
      <c r="B93" s="62" t="s">
        <v>347</v>
      </c>
      <c r="C93" s="16" t="s">
        <v>348</v>
      </c>
      <c r="D93" s="33" t="s">
        <v>349</v>
      </c>
      <c r="E93" s="33" t="s">
        <v>350</v>
      </c>
      <c r="F93" s="16" t="s">
        <v>34</v>
      </c>
      <c r="G93" s="16"/>
      <c r="H93" s="34">
        <v>1250</v>
      </c>
      <c r="I93" s="50">
        <f t="shared" si="6"/>
        <v>1125</v>
      </c>
      <c r="J93" s="50">
        <f t="shared" si="7"/>
        <v>1013</v>
      </c>
      <c r="K93" s="38"/>
      <c r="L93" s="16" t="s">
        <v>27</v>
      </c>
    </row>
    <row r="94" s="1" customFormat="1" ht="97" customHeight="1" spans="1:12">
      <c r="A94" s="31">
        <v>85</v>
      </c>
      <c r="B94" s="32" t="s">
        <v>351</v>
      </c>
      <c r="C94" s="16" t="s">
        <v>352</v>
      </c>
      <c r="D94" s="33" t="s">
        <v>353</v>
      </c>
      <c r="E94" s="33" t="s">
        <v>350</v>
      </c>
      <c r="F94" s="16" t="s">
        <v>21</v>
      </c>
      <c r="G94" s="16"/>
      <c r="H94" s="34">
        <v>3384.18604651163</v>
      </c>
      <c r="I94" s="50">
        <f t="shared" si="6"/>
        <v>3046</v>
      </c>
      <c r="J94" s="50">
        <f t="shared" si="7"/>
        <v>2741</v>
      </c>
      <c r="K94" s="38"/>
      <c r="L94" s="16" t="s">
        <v>27</v>
      </c>
    </row>
    <row r="95" s="1" customFormat="1" ht="107" customHeight="1" spans="1:12">
      <c r="A95" s="31">
        <v>86</v>
      </c>
      <c r="B95" s="32" t="s">
        <v>354</v>
      </c>
      <c r="C95" s="16" t="s">
        <v>355</v>
      </c>
      <c r="D95" s="33" t="s">
        <v>356</v>
      </c>
      <c r="E95" s="33" t="s">
        <v>357</v>
      </c>
      <c r="F95" s="16" t="s">
        <v>34</v>
      </c>
      <c r="G95" s="16"/>
      <c r="H95" s="34">
        <v>1620</v>
      </c>
      <c r="I95" s="50">
        <f t="shared" si="6"/>
        <v>1458</v>
      </c>
      <c r="J95" s="50">
        <f t="shared" si="7"/>
        <v>1312</v>
      </c>
      <c r="K95" s="38"/>
      <c r="L95" s="16" t="s">
        <v>35</v>
      </c>
    </row>
    <row r="96" s="1" customFormat="1" ht="107" customHeight="1" spans="1:12">
      <c r="A96" s="31">
        <v>87</v>
      </c>
      <c r="B96" s="32" t="s">
        <v>358</v>
      </c>
      <c r="C96" s="16" t="s">
        <v>359</v>
      </c>
      <c r="D96" s="33" t="s">
        <v>360</v>
      </c>
      <c r="E96" s="33" t="s">
        <v>361</v>
      </c>
      <c r="F96" s="16" t="s">
        <v>34</v>
      </c>
      <c r="G96" s="16" t="s">
        <v>362</v>
      </c>
      <c r="H96" s="34">
        <v>2175</v>
      </c>
      <c r="I96" s="50">
        <f t="shared" si="6"/>
        <v>1958</v>
      </c>
      <c r="J96" s="50">
        <f t="shared" si="7"/>
        <v>1762</v>
      </c>
      <c r="K96" s="38"/>
      <c r="L96" s="16" t="s">
        <v>35</v>
      </c>
    </row>
    <row r="97" s="1" customFormat="1" ht="107" customHeight="1" spans="1:12">
      <c r="A97" s="31">
        <v>88</v>
      </c>
      <c r="B97" s="32" t="s">
        <v>363</v>
      </c>
      <c r="C97" s="16" t="s">
        <v>364</v>
      </c>
      <c r="D97" s="33" t="s">
        <v>365</v>
      </c>
      <c r="E97" s="33" t="s">
        <v>340</v>
      </c>
      <c r="F97" s="16" t="s">
        <v>21</v>
      </c>
      <c r="G97" s="16"/>
      <c r="H97" s="34">
        <v>1200</v>
      </c>
      <c r="I97" s="50">
        <f t="shared" si="6"/>
        <v>1080</v>
      </c>
      <c r="J97" s="50">
        <f t="shared" si="7"/>
        <v>972</v>
      </c>
      <c r="K97" s="33" t="s">
        <v>239</v>
      </c>
      <c r="L97" s="16" t="s">
        <v>35</v>
      </c>
    </row>
    <row r="98" s="1" customFormat="1" ht="141" customHeight="1" spans="1:12">
      <c r="A98" s="31">
        <v>89</v>
      </c>
      <c r="B98" s="32" t="s">
        <v>366</v>
      </c>
      <c r="C98" s="16" t="s">
        <v>367</v>
      </c>
      <c r="D98" s="33" t="s">
        <v>368</v>
      </c>
      <c r="E98" s="33" t="s">
        <v>369</v>
      </c>
      <c r="F98" s="16" t="s">
        <v>21</v>
      </c>
      <c r="G98" s="16"/>
      <c r="H98" s="34">
        <v>1500</v>
      </c>
      <c r="I98" s="50">
        <f t="shared" si="6"/>
        <v>1350</v>
      </c>
      <c r="J98" s="50">
        <f t="shared" si="7"/>
        <v>1215</v>
      </c>
      <c r="K98" s="38"/>
      <c r="L98" s="16" t="s">
        <v>35</v>
      </c>
    </row>
    <row r="99" s="1" customFormat="1" ht="141" customHeight="1" spans="1:12">
      <c r="A99" s="31">
        <v>90</v>
      </c>
      <c r="B99" s="32" t="s">
        <v>370</v>
      </c>
      <c r="C99" s="16" t="s">
        <v>371</v>
      </c>
      <c r="D99" s="33" t="s">
        <v>372</v>
      </c>
      <c r="E99" s="33" t="s">
        <v>369</v>
      </c>
      <c r="F99" s="16" t="s">
        <v>21</v>
      </c>
      <c r="G99" s="16"/>
      <c r="H99" s="34">
        <v>2500</v>
      </c>
      <c r="I99" s="50">
        <f t="shared" si="6"/>
        <v>2250</v>
      </c>
      <c r="J99" s="50">
        <f t="shared" si="7"/>
        <v>2025</v>
      </c>
      <c r="K99" s="33" t="s">
        <v>373</v>
      </c>
      <c r="L99" s="16" t="s">
        <v>35</v>
      </c>
    </row>
    <row r="100" s="1" customFormat="1" ht="141" customHeight="1" spans="1:12">
      <c r="A100" s="31">
        <v>91</v>
      </c>
      <c r="B100" s="32" t="s">
        <v>374</v>
      </c>
      <c r="C100" s="16" t="s">
        <v>375</v>
      </c>
      <c r="D100" s="33" t="s">
        <v>376</v>
      </c>
      <c r="E100" s="33" t="s">
        <v>350</v>
      </c>
      <c r="F100" s="16" t="s">
        <v>21</v>
      </c>
      <c r="G100" s="16"/>
      <c r="H100" s="34">
        <v>2750</v>
      </c>
      <c r="I100" s="50">
        <f t="shared" si="6"/>
        <v>2475</v>
      </c>
      <c r="J100" s="50">
        <f t="shared" si="7"/>
        <v>2228</v>
      </c>
      <c r="K100" s="38"/>
      <c r="L100" s="16" t="s">
        <v>22</v>
      </c>
    </row>
    <row r="101" s="1" customFormat="1" ht="127" customHeight="1" spans="1:12">
      <c r="A101" s="31">
        <v>92</v>
      </c>
      <c r="B101" s="32" t="s">
        <v>377</v>
      </c>
      <c r="C101" s="16" t="s">
        <v>378</v>
      </c>
      <c r="D101" s="33" t="s">
        <v>379</v>
      </c>
      <c r="E101" s="33" t="s">
        <v>380</v>
      </c>
      <c r="F101" s="16" t="s">
        <v>21</v>
      </c>
      <c r="G101" s="16"/>
      <c r="H101" s="34">
        <v>1413</v>
      </c>
      <c r="I101" s="50">
        <f t="shared" si="6"/>
        <v>1272</v>
      </c>
      <c r="J101" s="50">
        <f t="shared" si="7"/>
        <v>1145</v>
      </c>
      <c r="K101" s="38"/>
      <c r="L101" s="16" t="s">
        <v>22</v>
      </c>
    </row>
    <row r="102" s="1" customFormat="1" ht="127" customHeight="1" spans="1:12">
      <c r="A102" s="31">
        <v>93</v>
      </c>
      <c r="B102" s="32" t="s">
        <v>381</v>
      </c>
      <c r="C102" s="16" t="s">
        <v>382</v>
      </c>
      <c r="D102" s="33" t="s">
        <v>383</v>
      </c>
      <c r="E102" s="33" t="s">
        <v>384</v>
      </c>
      <c r="F102" s="16" t="s">
        <v>21</v>
      </c>
      <c r="G102" s="16"/>
      <c r="H102" s="34">
        <v>1940.32051282051</v>
      </c>
      <c r="I102" s="50">
        <f t="shared" si="6"/>
        <v>1746</v>
      </c>
      <c r="J102" s="50">
        <f t="shared" si="7"/>
        <v>1571</v>
      </c>
      <c r="K102" s="38"/>
      <c r="L102" s="16" t="s">
        <v>27</v>
      </c>
    </row>
    <row r="103" s="1" customFormat="1" ht="127" customHeight="1" spans="1:12">
      <c r="A103" s="31">
        <v>94</v>
      </c>
      <c r="B103" s="32" t="s">
        <v>385</v>
      </c>
      <c r="C103" s="16" t="s">
        <v>386</v>
      </c>
      <c r="D103" s="33" t="s">
        <v>387</v>
      </c>
      <c r="E103" s="33" t="s">
        <v>130</v>
      </c>
      <c r="F103" s="16" t="s">
        <v>21</v>
      </c>
      <c r="G103" s="16"/>
      <c r="H103" s="34">
        <v>2500</v>
      </c>
      <c r="I103" s="50">
        <f t="shared" si="6"/>
        <v>2250</v>
      </c>
      <c r="J103" s="50">
        <f t="shared" si="7"/>
        <v>2025</v>
      </c>
      <c r="K103" s="59"/>
      <c r="L103" s="16" t="s">
        <v>35</v>
      </c>
    </row>
    <row r="104" s="1" customFormat="1" ht="141" customHeight="1" spans="1:12">
      <c r="A104" s="31">
        <v>95</v>
      </c>
      <c r="B104" s="32" t="s">
        <v>388</v>
      </c>
      <c r="C104" s="16" t="s">
        <v>389</v>
      </c>
      <c r="D104" s="33" t="s">
        <v>390</v>
      </c>
      <c r="E104" s="33" t="s">
        <v>391</v>
      </c>
      <c r="F104" s="16" t="s">
        <v>21</v>
      </c>
      <c r="G104" s="16"/>
      <c r="H104" s="34">
        <v>53</v>
      </c>
      <c r="I104" s="50">
        <f t="shared" si="6"/>
        <v>48</v>
      </c>
      <c r="J104" s="50">
        <f t="shared" si="7"/>
        <v>43</v>
      </c>
      <c r="K104" s="38"/>
      <c r="L104" s="16" t="s">
        <v>27</v>
      </c>
    </row>
    <row r="105" s="1" customFormat="1" ht="141" customHeight="1" spans="1:12">
      <c r="A105" s="31">
        <v>96</v>
      </c>
      <c r="B105" s="32" t="s">
        <v>392</v>
      </c>
      <c r="C105" s="16" t="s">
        <v>393</v>
      </c>
      <c r="D105" s="33" t="s">
        <v>394</v>
      </c>
      <c r="E105" s="33" t="s">
        <v>395</v>
      </c>
      <c r="F105" s="16" t="s">
        <v>21</v>
      </c>
      <c r="G105" s="16"/>
      <c r="H105" s="34">
        <v>53</v>
      </c>
      <c r="I105" s="50">
        <f t="shared" si="6"/>
        <v>48</v>
      </c>
      <c r="J105" s="50">
        <f t="shared" si="7"/>
        <v>43</v>
      </c>
      <c r="K105" s="51"/>
      <c r="L105" s="16" t="s">
        <v>35</v>
      </c>
    </row>
  </sheetData>
  <mergeCells count="16">
    <mergeCell ref="A1:L1"/>
    <mergeCell ref="A2:L2"/>
    <mergeCell ref="H5:J5"/>
    <mergeCell ref="A7:L7"/>
    <mergeCell ref="A12:L12"/>
    <mergeCell ref="A26:L26"/>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妇科类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2025-10-20T03:53:00Z</dcterms:created>
  <dcterms:modified xsi:type="dcterms:W3CDTF">2025-12-31T10:17:00Z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E4900BBAC4EF4FFC991BC232E675953A_13</vt:lpwstr>
  </property>
  <property fmtid="{D5CDD505-2E9C-101B-9397-08002B2CF9AE}" pid="3" name="KSOProductBuildVer">
    <vt:lpwstr>2052-12.1.0.15990</vt:lpwstr>
  </property>
  <property fmtid="{D5CDD505-2E9C-101B-9397-08002B2CF9AE}" pid="4" name="KSOReadingLayout">
    <vt:bool>false</vt:bool>
  </property>
  <property fmtid="{D5CDD505-2E9C-101B-9397-08002B2CF9AE}" pid="5" name="CalculationRule">
    <vt:i4>0</vt:i4>
  </property>
</Properties>
</file>