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tabRatio="784" firstSheet="3"/>
  </bookViews>
  <sheets>
    <sheet name="呼吸系统类 " sheetId="13" r:id="rId1"/>
  </sheets>
  <definedNames>
    <definedName name="_xlnm._FilterDatabase" localSheetId="0" hidden="1">'呼吸系统类 '!$A$5:$L$123</definedName>
    <definedName name="_xlnm.Print_Titles" localSheetId="0">'呼吸系统类 '!$5:$6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<sst xmlns="http://schemas.openxmlformats.org/spreadsheetml/2006/main" count="663" uniqueCount="393">
  <si>
    <t>附件7</t>
  </si>
  <si>
    <t>呼吸系统类医疗服务价格项目</t>
  </si>
  <si>
    <r>
      <rPr>
        <sz val="16"/>
        <rFont val="方正仿宋_GBK"/>
        <charset val="134"/>
      </rPr>
      <t>使用说明：</t>
    </r>
    <r>
      <rPr>
        <sz val="16"/>
        <rFont val="Times New Roman"/>
        <charset val="134"/>
      </rPr>
      <t xml:space="preserve">
1.</t>
    </r>
    <r>
      <rPr>
        <sz val="16"/>
        <rFont val="方正仿宋_GBK"/>
        <charset val="134"/>
      </rPr>
      <t>本类项目以呼吸系统为重点，按照呼吸相关主要环节的服务产出设立医疗服务价格项目。医疗服务的政府指导价为最高限价，下浮不限；同时，医疗机构、医务人员实施治疗过程中有关创新改良，采取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的方式简化处理，无需申报新增医疗服务价格项目，直接按照对应的整合项目执行即可。</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，指项目价格应涵盖的各类资源消耗，用于确定计价单元的边界，实际操作方式、路径、步骤、程序的强制性要求，价格构成中包含但临床实践中非必要、未发生的，无需强制要求公立医疗机构减计费用。所列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t>
    </r>
    <r>
      <rPr>
        <sz val="16"/>
        <rFont val="Times New Roman"/>
        <charset val="134"/>
      </rPr>
      <t>;</t>
    </r>
    <r>
      <rPr>
        <sz val="16"/>
        <rFont val="方正仿宋_GBK"/>
        <charset val="134"/>
      </rPr>
      <t>实际应用中，同时涉及多个加收项的，以项目单价为基础计算相应的加</t>
    </r>
    <r>
      <rPr>
        <sz val="16"/>
        <rFont val="Times New Roman"/>
        <charset val="134"/>
      </rPr>
      <t>/</t>
    </r>
    <r>
      <rPr>
        <sz val="16"/>
        <rFont val="方正仿宋_GBK"/>
        <charset val="134"/>
      </rPr>
      <t>减收水平后，据实收费。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t>
    </r>
    <r>
      <rPr>
        <sz val="16"/>
        <rFont val="方正仿宋_GBK"/>
        <charset val="134"/>
      </rPr>
      <t>本类项目所称的</t>
    </r>
    <r>
      <rPr>
        <sz val="16"/>
        <rFont val="Times New Roman"/>
        <charset val="134"/>
      </rPr>
      <t>“</t>
    </r>
    <r>
      <rPr>
        <sz val="16"/>
        <rFont val="方正仿宋_GBK"/>
        <charset val="134"/>
      </rPr>
      <t>基本物耗</t>
    </r>
    <r>
      <rPr>
        <sz val="16"/>
        <rFont val="Times New Roman"/>
        <charset val="134"/>
      </rPr>
      <t>”</t>
    </r>
    <r>
      <rPr>
        <sz val="16"/>
        <rFont val="方正仿宋_GBK"/>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t>
    </r>
    <r>
      <rPr>
        <sz val="16"/>
        <rFont val="Times New Roman"/>
        <charset val="134"/>
      </rPr>
      <t xml:space="preserve">
6.</t>
    </r>
    <r>
      <rPr>
        <sz val="16"/>
        <rFont val="方正仿宋_GBK"/>
        <charset val="134"/>
      </rPr>
      <t>本项目中的</t>
    </r>
    <r>
      <rPr>
        <sz val="16"/>
        <rFont val="Times New Roman"/>
        <charset val="134"/>
      </rPr>
      <t>“</t>
    </r>
    <r>
      <rPr>
        <sz val="16"/>
        <rFont val="方正仿宋_GBK"/>
        <charset val="134"/>
      </rPr>
      <t>无创</t>
    </r>
    <r>
      <rPr>
        <sz val="16"/>
        <rFont val="Times New Roman"/>
        <charset val="134"/>
      </rPr>
      <t>”</t>
    </r>
    <r>
      <rPr>
        <sz val="16"/>
        <rFont val="方正仿宋_GBK"/>
        <charset val="134"/>
      </rPr>
      <t>指：无需切开皮肤或其他组织，经过自然腔道，利用无创方式进行的操作，包括但不限于喉镜、支气管镜、上消化道内镜等各类内镜。不包括取出过程中因异物形状、位置或质地等因素导致的损伤、擦伤等情况。</t>
    </r>
    <r>
      <rPr>
        <sz val="16"/>
        <rFont val="Times New Roman"/>
        <charset val="134"/>
      </rPr>
      <t xml:space="preserve">
7.</t>
    </r>
    <r>
      <rPr>
        <sz val="16"/>
        <rFont val="方正仿宋_GBK"/>
        <charset val="134"/>
      </rPr>
      <t>本类项目中非手术治疗类项目，如需使用相关内镜可收取内镜检查费用，如行</t>
    </r>
    <r>
      <rPr>
        <sz val="16"/>
        <rFont val="Times New Roman"/>
        <charset val="134"/>
      </rPr>
      <t>“</t>
    </r>
    <r>
      <rPr>
        <sz val="16"/>
        <rFont val="方正仿宋_GBK"/>
        <charset val="134"/>
      </rPr>
      <t>气管病变切除</t>
    </r>
    <r>
      <rPr>
        <sz val="16"/>
        <rFont val="Times New Roman"/>
        <charset val="134"/>
      </rPr>
      <t>”</t>
    </r>
    <r>
      <rPr>
        <sz val="16"/>
        <rFont val="方正仿宋_GBK"/>
        <charset val="134"/>
      </rPr>
      <t>时使用</t>
    </r>
    <r>
      <rPr>
        <sz val="16"/>
        <rFont val="Times New Roman"/>
        <charset val="134"/>
      </rPr>
      <t>“</t>
    </r>
    <r>
      <rPr>
        <sz val="16"/>
        <rFont val="方正仿宋_GBK"/>
        <charset val="134"/>
      </rPr>
      <t>支气管镜</t>
    </r>
    <r>
      <rPr>
        <sz val="16"/>
        <rFont val="Times New Roman"/>
        <charset val="134"/>
      </rPr>
      <t>”</t>
    </r>
    <r>
      <rPr>
        <sz val="16"/>
        <rFont val="方正仿宋_GBK"/>
        <charset val="134"/>
      </rPr>
      <t>，可收取</t>
    </r>
    <r>
      <rPr>
        <sz val="16"/>
        <rFont val="Times New Roman"/>
        <charset val="134"/>
      </rPr>
      <t>“</t>
    </r>
    <r>
      <rPr>
        <sz val="16"/>
        <rFont val="方正仿宋_GBK"/>
        <charset val="134"/>
      </rPr>
      <t>无创气管病变切除费</t>
    </r>
    <r>
      <rPr>
        <sz val="16"/>
        <rFont val="Times New Roman"/>
        <charset val="134"/>
      </rPr>
      <t>+</t>
    </r>
    <r>
      <rPr>
        <sz val="16"/>
        <rFont val="方正仿宋_GBK"/>
        <charset val="134"/>
      </rPr>
      <t>支气管镜检查费</t>
    </r>
    <r>
      <rPr>
        <sz val="16"/>
        <rFont val="Times New Roman"/>
        <charset val="134"/>
      </rPr>
      <t>”</t>
    </r>
    <r>
      <rPr>
        <sz val="16"/>
        <rFont val="方正仿宋_GBK"/>
        <charset val="134"/>
      </rPr>
      <t>。</t>
    </r>
    <r>
      <rPr>
        <sz val="16"/>
        <rFont val="Times New Roman"/>
        <charset val="134"/>
      </rPr>
      <t xml:space="preserve">
8.</t>
    </r>
    <r>
      <rPr>
        <sz val="16"/>
        <rFont val="方正仿宋_GBK"/>
        <charset val="134"/>
      </rPr>
      <t>本类项目中的各类内镜下手术项目的价格构成，已包含手术涉及的各类内镜使用成本。医疗机构在开展相关操作时，开放手术与经内镜手术执行相同的价格标准，内镜辅助操作不再另行收费。</t>
    </r>
    <r>
      <rPr>
        <sz val="16"/>
        <rFont val="Times New Roman"/>
        <charset val="134"/>
      </rPr>
      <t xml:space="preserve">
9.</t>
    </r>
    <r>
      <rPr>
        <sz val="16"/>
        <rFont val="方正仿宋_GBK"/>
        <charset val="134"/>
      </rPr>
      <t>本类项目中手术项目若需病理取样，定价时价格构成中包含标本的留取和送检的人力资源和基本物质资源消耗。</t>
    </r>
    <r>
      <rPr>
        <sz val="16"/>
        <rFont val="Times New Roman"/>
        <charset val="134"/>
      </rPr>
      <t xml:space="preserve">
10.</t>
    </r>
    <r>
      <rPr>
        <sz val="16"/>
        <rFont val="方正仿宋_GBK"/>
        <charset val="134"/>
      </rPr>
      <t>本类项目中手术类项目服务对象为儿童时，统一落实儿童加收政策（以下简称</t>
    </r>
    <r>
      <rPr>
        <sz val="16"/>
        <rFont val="Times New Roman"/>
        <charset val="134"/>
      </rPr>
      <t>“</t>
    </r>
    <r>
      <rPr>
        <sz val="16"/>
        <rFont val="方正仿宋_GBK"/>
        <charset val="134"/>
      </rPr>
      <t>儿童加收</t>
    </r>
    <r>
      <rPr>
        <sz val="16"/>
        <rFont val="Times New Roman"/>
        <charset val="134"/>
      </rPr>
      <t>”</t>
    </r>
    <r>
      <rPr>
        <sz val="16"/>
        <rFont val="方正仿宋_GBK"/>
        <charset val="134"/>
      </rPr>
      <t>）。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类项目所称的</t>
    </r>
    <r>
      <rPr>
        <sz val="16"/>
        <rFont val="Times New Roman"/>
        <charset val="134"/>
      </rPr>
      <t>“</t>
    </r>
    <r>
      <rPr>
        <sz val="16"/>
        <rFont val="方正仿宋_GBK"/>
        <charset val="134"/>
      </rPr>
      <t>儿童</t>
    </r>
    <r>
      <rPr>
        <sz val="16"/>
        <rFont val="Times New Roman"/>
        <charset val="134"/>
      </rPr>
      <t>”</t>
    </r>
    <r>
      <rPr>
        <sz val="16"/>
        <rFont val="方正仿宋_GBK"/>
        <charset val="134"/>
      </rPr>
      <t>，指</t>
    </r>
    <r>
      <rPr>
        <sz val="16"/>
        <rFont val="Times New Roman"/>
        <charset val="134"/>
      </rPr>
      <t>6</t>
    </r>
    <r>
      <rPr>
        <sz val="16"/>
        <rFont val="方正仿宋_GBK"/>
        <charset val="134"/>
      </rPr>
      <t>周岁及以下。周岁的计算方法以法律的相关规定为准。</t>
    </r>
    <r>
      <rPr>
        <sz val="16"/>
        <rFont val="Times New Roman"/>
        <charset val="134"/>
      </rPr>
      <t xml:space="preserve">
11.</t>
    </r>
    <r>
      <rPr>
        <sz val="16"/>
        <rFont val="方正仿宋_GBK"/>
        <charset val="134"/>
      </rPr>
      <t>本类项目中其他学科开展相应项目时，可据实收费。</t>
    </r>
    <r>
      <rPr>
        <sz val="16"/>
        <rFont val="Times New Roman"/>
        <charset val="134"/>
      </rPr>
      <t xml:space="preserve">
12.</t>
    </r>
    <r>
      <rPr>
        <sz val="16"/>
        <rFont val="方正仿宋_GBK"/>
        <charset val="134"/>
      </rPr>
      <t>本类项目中未提及的食管相关手术治疗，后续在其他立项指南中列举。</t>
    </r>
    <r>
      <rPr>
        <sz val="16"/>
        <rFont val="Times New Roman"/>
        <charset val="134"/>
      </rPr>
      <t xml:space="preserve">
13.</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14.</t>
    </r>
    <r>
      <rPr>
        <sz val="16"/>
        <rFont val="方正仿宋_GBK"/>
        <charset val="134"/>
      </rPr>
      <t>呼吸系统手术中所需的血、氧、特殊缝线、吻合器、闭合器（缝合器）、生物止血材料、防粘连材料、植入人体的各种替代材料、腹带、特殊药品（含麻醉药品）及除外内容规定的特殊医用消耗材料可另外收费。</t>
    </r>
    <r>
      <rPr>
        <sz val="16"/>
        <rFont val="Times New Roman"/>
        <charset val="134"/>
      </rPr>
      <t xml:space="preserve">       </t>
    </r>
  </si>
  <si>
    <t>序
号</t>
  </si>
  <si>
    <t>项目编码</t>
  </si>
  <si>
    <t>项目名称</t>
  </si>
  <si>
    <t>服务产出</t>
  </si>
  <si>
    <t>价格构成</t>
  </si>
  <si>
    <t>计价
单位</t>
  </si>
  <si>
    <t>除外内容</t>
  </si>
  <si>
    <t>收费标准（元）</t>
  </si>
  <si>
    <t>计价说明</t>
  </si>
  <si>
    <t>支付类别</t>
  </si>
  <si>
    <t>三级</t>
  </si>
  <si>
    <t>二级</t>
  </si>
  <si>
    <t>一级</t>
  </si>
  <si>
    <t>012407000010000</t>
  </si>
  <si>
    <r>
      <rPr>
        <sz val="16"/>
        <rFont val="方正仿宋_GBK"/>
        <charset val="134"/>
      </rPr>
      <t>肺容积检查费</t>
    </r>
  </si>
  <si>
    <r>
      <rPr>
        <sz val="16"/>
        <rFont val="方正仿宋_GBK"/>
        <charset val="134"/>
      </rPr>
      <t>通过各种方式测量肺容纳的气体量。</t>
    </r>
  </si>
  <si>
    <r>
      <rPr>
        <sz val="16"/>
        <rFont val="方正仿宋_GBK"/>
        <charset val="134"/>
      </rPr>
      <t>所定价格涵盖设备准备、仪器测定、撤除、处理用物、出具报告等步骤所需的人力资源和基本物质资源消耗。</t>
    </r>
  </si>
  <si>
    <r>
      <rPr>
        <sz val="16"/>
        <rFont val="方正仿宋_GBK"/>
        <charset val="134"/>
      </rPr>
      <t>次</t>
    </r>
  </si>
  <si>
    <r>
      <rPr>
        <sz val="16"/>
        <rFont val="方正仿宋_GBK"/>
        <charset val="134"/>
      </rPr>
      <t>乙类</t>
    </r>
  </si>
  <si>
    <t>012407000020000</t>
  </si>
  <si>
    <r>
      <rPr>
        <sz val="16"/>
        <rFont val="方正仿宋_GBK"/>
        <charset val="134"/>
      </rPr>
      <t>肺通气功能检查费</t>
    </r>
  </si>
  <si>
    <r>
      <rPr>
        <sz val="16"/>
        <rFont val="方正仿宋_GBK"/>
        <charset val="134"/>
      </rPr>
      <t>通过各种方式测量肺与外界环境之间的气体交换情况。</t>
    </r>
  </si>
  <si>
    <t>支气管舒张试验按两次肺通气功能检查费收取。</t>
  </si>
  <si>
    <t>012407000020001</t>
  </si>
  <si>
    <r>
      <rPr>
        <sz val="16"/>
        <rFont val="方正仿宋_GBK"/>
        <charset val="134"/>
      </rPr>
      <t>肺通气功能检查费</t>
    </r>
    <r>
      <rPr>
        <sz val="16"/>
        <rFont val="Times New Roman"/>
        <charset val="134"/>
      </rPr>
      <t>-</t>
    </r>
    <r>
      <rPr>
        <sz val="16"/>
        <rFont val="方正仿宋_GBK"/>
        <charset val="134"/>
      </rPr>
      <t>儿童（加收）</t>
    </r>
  </si>
  <si>
    <t>012407000020011</t>
  </si>
  <si>
    <r>
      <rPr>
        <sz val="16"/>
        <rFont val="方正仿宋_GBK"/>
        <charset val="134"/>
      </rPr>
      <t>肺通气功能检查费</t>
    </r>
    <r>
      <rPr>
        <sz val="16"/>
        <rFont val="Times New Roman"/>
        <charset val="134"/>
      </rPr>
      <t>-</t>
    </r>
    <r>
      <rPr>
        <sz val="16"/>
        <rFont val="方正仿宋_GBK"/>
        <charset val="134"/>
      </rPr>
      <t>简易肺功能检查（减收）</t>
    </r>
  </si>
  <si>
    <t>012407000030000</t>
  </si>
  <si>
    <r>
      <rPr>
        <sz val="16"/>
        <rFont val="方正仿宋_GBK"/>
        <charset val="134"/>
      </rPr>
      <t>支气管激发试验检查费</t>
    </r>
  </si>
  <si>
    <r>
      <rPr>
        <sz val="16"/>
        <rFont val="方正仿宋_GBK"/>
        <charset val="134"/>
      </rPr>
      <t>通过各种刺激方式评估气道反应性。</t>
    </r>
  </si>
  <si>
    <t>012407000040000</t>
  </si>
  <si>
    <r>
      <rPr>
        <sz val="16"/>
        <rFont val="方正仿宋_GBK"/>
        <charset val="134"/>
      </rPr>
      <t>肺弥散功能检查费</t>
    </r>
  </si>
  <si>
    <r>
      <rPr>
        <sz val="16"/>
        <rFont val="方正仿宋_GBK"/>
        <charset val="134"/>
      </rPr>
      <t>通过各种方式测量肺泡与肺毛细血管血液之间的气体交换情况。</t>
    </r>
  </si>
  <si>
    <t>012407000050000</t>
  </si>
  <si>
    <r>
      <rPr>
        <sz val="16"/>
        <rFont val="方正仿宋_GBK"/>
        <charset val="134"/>
      </rPr>
      <t>呼吸阻力检查费</t>
    </r>
  </si>
  <si>
    <r>
      <rPr>
        <sz val="16"/>
        <rFont val="方正仿宋_GBK"/>
        <charset val="134"/>
      </rPr>
      <t>通过各种方式测量气道内单位流量所产生的压力差。</t>
    </r>
  </si>
  <si>
    <t>012407000060000</t>
  </si>
  <si>
    <r>
      <rPr>
        <sz val="16"/>
        <rFont val="方正仿宋_GBK"/>
        <charset val="134"/>
      </rPr>
      <t>运动心肺功能检查费</t>
    </r>
  </si>
  <si>
    <r>
      <rPr>
        <sz val="16"/>
        <rFont val="方正仿宋_GBK"/>
        <charset val="134"/>
      </rPr>
      <t>通过在运动状态下监测心肺功能指标，判断心脏、肺脏和循环系统之间的相互作用与贮备能力。</t>
    </r>
  </si>
  <si>
    <r>
      <rPr>
        <sz val="16"/>
        <rFont val="方正仿宋_GBK"/>
        <charset val="134"/>
      </rPr>
      <t>丙类</t>
    </r>
  </si>
  <si>
    <t>012407000070000</t>
  </si>
  <si>
    <r>
      <rPr>
        <sz val="16"/>
        <rFont val="方正仿宋_GBK"/>
        <charset val="134"/>
      </rPr>
      <t>肺阻抗血流图检查费</t>
    </r>
  </si>
  <si>
    <r>
      <rPr>
        <sz val="16"/>
        <rFont val="方正仿宋_GBK"/>
        <charset val="134"/>
      </rPr>
      <t>通过测量肺部血流的物理性质和速度，检查肺部是否存在阻力增加。</t>
    </r>
  </si>
  <si>
    <t>012407000080000</t>
  </si>
  <si>
    <r>
      <rPr>
        <sz val="16"/>
        <rFont val="方正仿宋_GBK"/>
        <charset val="134"/>
      </rPr>
      <t>肺电阻抗成像检查费</t>
    </r>
  </si>
  <si>
    <r>
      <rPr>
        <sz val="16"/>
        <rFont val="方正仿宋_GBK"/>
        <charset val="134"/>
      </rPr>
      <t>通过检查呼吸周期中胸部电阻抗变化，检查肺部通气、血流等指标的变化。</t>
    </r>
  </si>
  <si>
    <t>012407000090000</t>
  </si>
  <si>
    <r>
      <rPr>
        <sz val="16"/>
        <rFont val="方正仿宋_GBK"/>
        <charset val="134"/>
      </rPr>
      <t>呼吸肌功能检查费</t>
    </r>
  </si>
  <si>
    <r>
      <rPr>
        <sz val="16"/>
        <rFont val="方正仿宋_GBK"/>
        <charset val="134"/>
      </rPr>
      <t>通过测量气道压力和流量变化等指标评估患者呼吸肌力量。</t>
    </r>
  </si>
  <si>
    <t>012407000100000</t>
  </si>
  <si>
    <r>
      <rPr>
        <sz val="16"/>
        <rFont val="方正仿宋_GBK"/>
        <charset val="134"/>
      </rPr>
      <t>膈肌功能检查费</t>
    </r>
  </si>
  <si>
    <r>
      <rPr>
        <sz val="16"/>
        <rFont val="方正仿宋_GBK"/>
        <charset val="134"/>
      </rPr>
      <t>通过电活动或压力测定，评估患者膈肌功能。</t>
    </r>
  </si>
  <si>
    <t>012407000110000</t>
  </si>
  <si>
    <r>
      <rPr>
        <sz val="16"/>
        <rFont val="方正仿宋_GBK"/>
        <charset val="134"/>
      </rPr>
      <t>睡眠呼吸监测费</t>
    </r>
  </si>
  <si>
    <r>
      <rPr>
        <sz val="16"/>
        <rFont val="方正仿宋_GBK"/>
        <charset val="134"/>
      </rPr>
      <t>对睡眠状态下患者呼吸行为状、呼吸功能进行监测，同步观察患者必要的生命体征及电生理指标。</t>
    </r>
  </si>
  <si>
    <t>012407000110001</t>
  </si>
  <si>
    <r>
      <rPr>
        <sz val="16"/>
        <rFont val="方正仿宋_GBK"/>
        <charset val="134"/>
      </rPr>
      <t>睡眠呼吸监测费</t>
    </r>
    <r>
      <rPr>
        <sz val="16"/>
        <rFont val="Times New Roman"/>
        <charset val="134"/>
      </rPr>
      <t>-</t>
    </r>
    <r>
      <rPr>
        <sz val="16"/>
        <rFont val="方正仿宋_GBK"/>
        <charset val="134"/>
      </rPr>
      <t>便携睡眠呼吸监测（减收）</t>
    </r>
  </si>
  <si>
    <t>012407000130000</t>
  </si>
  <si>
    <r>
      <rPr>
        <sz val="16"/>
        <rFont val="方正仿宋_GBK"/>
        <charset val="134"/>
      </rPr>
      <t>支气管镜检查费（常规内镜）</t>
    </r>
  </si>
  <si>
    <r>
      <rPr>
        <sz val="16"/>
        <rFont val="方正仿宋_GBK"/>
        <charset val="134"/>
      </rPr>
      <t>通过支气管镜观察和诊断支气管、气管、气管壁或肺部等部位的疾病。</t>
    </r>
  </si>
  <si>
    <r>
      <rPr>
        <sz val="16"/>
        <rFont val="方正仿宋_GBK"/>
        <charset val="134"/>
      </rPr>
      <t>所定价格涵盖设备准备、体位摆放、入镜、观察、图像采集、撤镜、处理用物、出具报告等步骤所需的人力资源和基本物质资源消耗。</t>
    </r>
  </si>
  <si>
    <t>012407000130001</t>
  </si>
  <si>
    <r>
      <rPr>
        <sz val="16"/>
        <rFont val="方正仿宋_GBK"/>
        <charset val="134"/>
      </rPr>
      <t>支气管镜检查费（常规内镜）</t>
    </r>
    <r>
      <rPr>
        <sz val="16"/>
        <rFont val="Times New Roman"/>
        <charset val="134"/>
      </rPr>
      <t>-</t>
    </r>
    <r>
      <rPr>
        <sz val="16"/>
        <rFont val="方正仿宋_GBK"/>
        <charset val="134"/>
      </rPr>
      <t>特殊光源检查（加收）</t>
    </r>
  </si>
  <si>
    <t>本项目中的“特殊光源”指：荧光、窄谱光源。</t>
  </si>
  <si>
    <t>012407000140000</t>
  </si>
  <si>
    <r>
      <rPr>
        <sz val="16"/>
        <rFont val="方正仿宋_GBK"/>
        <charset val="134"/>
      </rPr>
      <t>支气管镜检查费（超声内镜）</t>
    </r>
  </si>
  <si>
    <r>
      <rPr>
        <sz val="16"/>
        <rFont val="方正仿宋_GBK"/>
        <charset val="134"/>
      </rPr>
      <t>通过超声支气管镜观察和诊断支气管、气管、气管壁、气管腔外或肺部等部位的疾病。</t>
    </r>
  </si>
  <si>
    <r>
      <rPr>
        <sz val="16"/>
        <rFont val="方正仿宋_GBK"/>
        <charset val="134"/>
      </rPr>
      <t>水囊、超声活检针、超声活检套装</t>
    </r>
  </si>
  <si>
    <t>012407000150000</t>
  </si>
  <si>
    <r>
      <rPr>
        <sz val="16"/>
        <rFont val="方正仿宋_GBK"/>
        <charset val="134"/>
      </rPr>
      <t>支气管镜检查费（共聚焦激光显微内镜）</t>
    </r>
  </si>
  <si>
    <r>
      <rPr>
        <sz val="16"/>
        <rFont val="方正仿宋_GBK"/>
        <charset val="134"/>
      </rPr>
      <t>通过共聚焦激光显微支气管镜观察和诊断支气管、气管、气管壁或肺部等部位的疾病。</t>
    </r>
  </si>
  <si>
    <t>012407000160000</t>
  </si>
  <si>
    <r>
      <rPr>
        <sz val="16"/>
        <rFont val="方正仿宋_GBK"/>
        <charset val="134"/>
      </rPr>
      <t>肺叶通气功能检查费</t>
    </r>
  </si>
  <si>
    <r>
      <rPr>
        <sz val="16"/>
        <rFont val="方正仿宋_GBK"/>
        <charset val="134"/>
      </rPr>
      <t>通过无创方式置入球囊导管，评估支气管通气情况。</t>
    </r>
  </si>
  <si>
    <r>
      <rPr>
        <sz val="16"/>
        <rFont val="方正仿宋_GBK"/>
        <charset val="134"/>
      </rPr>
      <t>所定价格涵盖设备准备、体位摆放、导管置入、球囊充气、数据采集、设备撤除、处理用物人力资源、设备运转成本与基本物质资源消耗。</t>
    </r>
  </si>
  <si>
    <t>012407000170000</t>
  </si>
  <si>
    <r>
      <rPr>
        <sz val="16"/>
        <rFont val="方正仿宋_GBK"/>
        <charset val="134"/>
      </rPr>
      <t>纵隔镜探查费</t>
    </r>
  </si>
  <si>
    <r>
      <rPr>
        <sz val="16"/>
        <rFont val="方正仿宋_GBK"/>
        <charset val="134"/>
      </rPr>
      <t>通过纵隔镜观察和诊断纵隔、支气管、气管、胸腺、食管、淋巴结或肺部等部位的疾病。</t>
    </r>
  </si>
  <si>
    <r>
      <rPr>
        <sz val="16"/>
        <rFont val="方正仿宋_GBK"/>
        <charset val="134"/>
      </rPr>
      <t>所定价格涵盖设备准备、体位摆放、切开、入镜、观察、撤镜、缝合、关闭、处理用物等手术步骤所需的人力资源和基本物质资源消耗。</t>
    </r>
  </si>
  <si>
    <t>013106000010000</t>
  </si>
  <si>
    <r>
      <rPr>
        <sz val="16"/>
        <rFont val="方正仿宋_GBK"/>
        <charset val="134"/>
      </rPr>
      <t>体外膈肌起搏治疗费</t>
    </r>
  </si>
  <si>
    <r>
      <rPr>
        <sz val="16"/>
        <rFont val="方正仿宋_GBK"/>
        <charset val="134"/>
      </rPr>
      <t>通过电刺激，诱导膈肌主动收缩。</t>
    </r>
  </si>
  <si>
    <r>
      <rPr>
        <sz val="16"/>
        <rFont val="方正仿宋_GBK"/>
        <charset val="134"/>
      </rPr>
      <t>所定价格涵盖设备准备、连接电极、起搏治疗、撤除、处理用物等步骤所需的人力资源和基本物质资源消耗。</t>
    </r>
  </si>
  <si>
    <t>013106000030000</t>
  </si>
  <si>
    <r>
      <rPr>
        <sz val="16"/>
        <rFont val="方正仿宋_GBK"/>
        <charset val="134"/>
      </rPr>
      <t>雾化吸入治疗费</t>
    </r>
  </si>
  <si>
    <r>
      <rPr>
        <sz val="16"/>
        <rFont val="方正仿宋_GBK"/>
        <charset val="134"/>
      </rPr>
      <t>通过各种方式吸入气雾或气溶胶颗粒进行治疗。</t>
    </r>
  </si>
  <si>
    <r>
      <rPr>
        <sz val="16"/>
        <rFont val="方正仿宋_GBK"/>
        <charset val="134"/>
      </rPr>
      <t>所定价格涵盖设备准备、成分制备、连接、调节、吸入、观察、记录、处理用物等所需的人力资源和基本物质资源消耗。</t>
    </r>
  </si>
  <si>
    <t>药物、面罩、岩盐配料</t>
  </si>
  <si>
    <t>多种药物确需分开雾化吸入的可分别计价收费。</t>
  </si>
  <si>
    <r>
      <rPr>
        <sz val="16"/>
        <rFont val="方正仿宋_GBK"/>
        <charset val="134"/>
      </rPr>
      <t>甲类</t>
    </r>
  </si>
  <si>
    <t>013106000050000</t>
  </si>
  <si>
    <r>
      <rPr>
        <sz val="16"/>
        <rFont val="方正仿宋_GBK"/>
        <charset val="134"/>
      </rPr>
      <t>支气管肺泡灌洗费</t>
    </r>
  </si>
  <si>
    <r>
      <rPr>
        <sz val="16"/>
        <rFont val="方正仿宋_GBK"/>
        <charset val="134"/>
      </rPr>
      <t>通过无创方式清除特定肺段肺泡内异物、分泌物和其他沉积物或采集样本，不含内镜检查费。</t>
    </r>
  </si>
  <si>
    <r>
      <rPr>
        <sz val="16"/>
        <rFont val="方正仿宋_GBK"/>
        <charset val="134"/>
      </rPr>
      <t>所定价格涵盖设备准备、镜下治疗、处理用物等步骤所需的人力资源、设备运转成本消耗与基本物质资源消耗。</t>
    </r>
  </si>
  <si>
    <t>013106000060000</t>
  </si>
  <si>
    <r>
      <rPr>
        <sz val="16"/>
        <rFont val="方正仿宋_GBK"/>
        <charset val="134"/>
      </rPr>
      <t>支气管镜治疗费（常规）</t>
    </r>
  </si>
  <si>
    <r>
      <rPr>
        <sz val="16"/>
        <rFont val="方正仿宋_GBK"/>
        <charset val="134"/>
      </rPr>
      <t>通过支气管镜进行滴药、冲洗、吸痰等常规治疗，不含内镜检查费。</t>
    </r>
  </si>
  <si>
    <r>
      <rPr>
        <sz val="16"/>
        <rFont val="方正仿宋_GBK"/>
        <charset val="134"/>
      </rPr>
      <t>药物</t>
    </r>
  </si>
  <si>
    <t>013106000070000</t>
  </si>
  <si>
    <r>
      <rPr>
        <sz val="16"/>
        <rFont val="方正仿宋_GBK"/>
        <charset val="134"/>
      </rPr>
      <t>支气管镜治疗费（特殊）</t>
    </r>
  </si>
  <si>
    <r>
      <rPr>
        <sz val="16"/>
        <rFont val="方正仿宋_GBK"/>
        <charset val="134"/>
      </rPr>
      <t>通过支气管镜进行封堵、套圈、注药、球囊扩张，以及射频、微波、激光、凝固、冷冻、电凝、脉冲、光动力等各种特殊治疗，不含内镜检查费。</t>
    </r>
  </si>
  <si>
    <r>
      <rPr>
        <sz val="16"/>
        <rFont val="方正仿宋_GBK"/>
        <charset val="134"/>
      </rPr>
      <t>电极</t>
    </r>
  </si>
  <si>
    <t>013307000010000</t>
  </si>
  <si>
    <r>
      <rPr>
        <sz val="16"/>
        <rFont val="方正仿宋_GBK"/>
        <charset val="134"/>
      </rPr>
      <t>气道支架置入费</t>
    </r>
  </si>
  <si>
    <r>
      <rPr>
        <sz val="16"/>
        <rFont val="方正仿宋_GBK"/>
        <charset val="134"/>
      </rPr>
      <t>通过无创方式置入气道支架，不含内镜检查费。</t>
    </r>
  </si>
  <si>
    <r>
      <rPr>
        <sz val="16"/>
        <rFont val="方正仿宋_GBK"/>
        <charset val="134"/>
      </rPr>
      <t>所定价格涵盖患者评估准备、导丝引导、支架置入、必要时球囊扩张、处理用物等步骤所需的人力资源、设备运转成本消耗与基本物质资源消耗。</t>
    </r>
  </si>
  <si>
    <r>
      <rPr>
        <sz val="16"/>
        <rFont val="方正仿宋_GBK"/>
        <charset val="134"/>
      </rPr>
      <t>支架</t>
    </r>
  </si>
  <si>
    <t>013307000010001</t>
  </si>
  <si>
    <r>
      <rPr>
        <sz val="16"/>
        <rFont val="方正仿宋_GBK"/>
        <charset val="134"/>
      </rPr>
      <t>气道支架置入费</t>
    </r>
    <r>
      <rPr>
        <sz val="16"/>
        <rFont val="Times New Roman"/>
        <charset val="134"/>
      </rPr>
      <t>-</t>
    </r>
    <r>
      <rPr>
        <sz val="16"/>
        <rFont val="方正仿宋_GBK"/>
        <charset val="134"/>
      </rPr>
      <t>儿童（加收）</t>
    </r>
  </si>
  <si>
    <t>013307000020000</t>
  </si>
  <si>
    <r>
      <rPr>
        <sz val="16"/>
        <rFont val="方正仿宋_GBK"/>
        <charset val="134"/>
      </rPr>
      <t>气道支架取出费</t>
    </r>
  </si>
  <si>
    <r>
      <rPr>
        <sz val="16"/>
        <rFont val="方正仿宋_GBK"/>
        <charset val="134"/>
      </rPr>
      <t>通过无创方式取出气道支架，不含内镜检查费。</t>
    </r>
  </si>
  <si>
    <r>
      <rPr>
        <sz val="16"/>
        <rFont val="方正仿宋_GBK"/>
        <charset val="134"/>
      </rPr>
      <t>所定价格涵盖患者评估准备、支架取出、处理用物等步骤所需的人力资源、设备运转成本消耗与基本物质资源消耗。</t>
    </r>
  </si>
  <si>
    <t>013307000020001</t>
  </si>
  <si>
    <r>
      <rPr>
        <sz val="16"/>
        <rFont val="方正仿宋_GBK"/>
        <charset val="134"/>
      </rPr>
      <t>气道支架取出费</t>
    </r>
    <r>
      <rPr>
        <sz val="16"/>
        <rFont val="Times New Roman"/>
        <charset val="134"/>
      </rPr>
      <t>-</t>
    </r>
    <r>
      <rPr>
        <sz val="16"/>
        <rFont val="方正仿宋_GBK"/>
        <charset val="134"/>
      </rPr>
      <t>儿童（加收）</t>
    </r>
  </si>
  <si>
    <t>013307000030000</t>
  </si>
  <si>
    <r>
      <rPr>
        <sz val="16"/>
        <rFont val="方正仿宋_GBK"/>
        <charset val="134"/>
      </rPr>
      <t>无创气管食管瘘修补费</t>
    </r>
  </si>
  <si>
    <r>
      <rPr>
        <sz val="16"/>
        <rFont val="方正仿宋_GBK"/>
        <charset val="134"/>
      </rPr>
      <t>通过无创方式对气管和食管之间的异常连接进行修补，不含内镜检查费。</t>
    </r>
  </si>
  <si>
    <r>
      <rPr>
        <sz val="16"/>
        <rFont val="方正仿宋_GBK"/>
        <charset val="134"/>
      </rPr>
      <t>所定价格涵盖设备准备、体位摆放、观察、气管食管瘘修补、撤镜、处理用物等步骤所需的人力资源、设备运转成本消耗与基本物质资源消耗。</t>
    </r>
  </si>
  <si>
    <t>013307000030001</t>
  </si>
  <si>
    <r>
      <rPr>
        <sz val="16"/>
        <rFont val="方正仿宋_GBK"/>
        <charset val="134"/>
      </rPr>
      <t>无创气管食管瘘修补费</t>
    </r>
    <r>
      <rPr>
        <sz val="16"/>
        <rFont val="Times New Roman"/>
        <charset val="134"/>
      </rPr>
      <t>-</t>
    </r>
    <r>
      <rPr>
        <sz val="16"/>
        <rFont val="方正仿宋_GBK"/>
        <charset val="134"/>
      </rPr>
      <t>儿童（加收）</t>
    </r>
  </si>
  <si>
    <t>013307000040000</t>
  </si>
  <si>
    <r>
      <rPr>
        <sz val="16"/>
        <rFont val="方正仿宋_GBK"/>
        <charset val="134"/>
      </rPr>
      <t>无创气管病变切除费</t>
    </r>
  </si>
  <si>
    <r>
      <rPr>
        <sz val="16"/>
        <rFont val="方正仿宋_GBK"/>
        <charset val="134"/>
      </rPr>
      <t>通过无创方式对气管病变切除，不含内镜检查费。</t>
    </r>
  </si>
  <si>
    <r>
      <rPr>
        <sz val="16"/>
        <rFont val="方正仿宋_GBK"/>
        <charset val="134"/>
      </rPr>
      <t>所定价格涵盖设备准备、体位摆放、观察、肿物切除、撤镜、处理用物等步骤所需的人力资源、设备运转成本消耗与基本物质资源消耗。</t>
    </r>
  </si>
  <si>
    <t>013307000040001</t>
  </si>
  <si>
    <r>
      <rPr>
        <sz val="16"/>
        <rFont val="方正仿宋_GBK"/>
        <charset val="134"/>
      </rPr>
      <t>无创气管病变切除费</t>
    </r>
    <r>
      <rPr>
        <sz val="16"/>
        <rFont val="Times New Roman"/>
        <charset val="134"/>
      </rPr>
      <t>-</t>
    </r>
    <r>
      <rPr>
        <sz val="16"/>
        <rFont val="方正仿宋_GBK"/>
        <charset val="134"/>
      </rPr>
      <t>儿童（加收）</t>
    </r>
  </si>
  <si>
    <t>013307000050000</t>
  </si>
  <si>
    <r>
      <rPr>
        <sz val="16"/>
        <rFont val="方正仿宋_GBK"/>
        <charset val="134"/>
      </rPr>
      <t>无创肺减容费</t>
    </r>
  </si>
  <si>
    <r>
      <rPr>
        <sz val="16"/>
        <rFont val="方正仿宋_GBK"/>
        <charset val="134"/>
      </rPr>
      <t>通过无创方式减少肺容积，包括但不限于置入活瓣、热蒸汽消融等方式，不含内镜检查费。</t>
    </r>
  </si>
  <si>
    <r>
      <rPr>
        <sz val="16"/>
        <rFont val="方正仿宋_GBK"/>
        <charset val="134"/>
      </rPr>
      <t>所定价格涵盖设备准备、患者准备、镜下置入活瓣或热蒸汽消融、处理用物等步骤所需的人力资源、设备运转成本消耗与基本物质资源消耗。</t>
    </r>
  </si>
  <si>
    <t>013307000050001</t>
  </si>
  <si>
    <r>
      <rPr>
        <sz val="16"/>
        <rFont val="方正仿宋_GBK"/>
        <charset val="134"/>
      </rPr>
      <t>无创肺减容费</t>
    </r>
    <r>
      <rPr>
        <sz val="16"/>
        <rFont val="Times New Roman"/>
        <charset val="134"/>
      </rPr>
      <t>-</t>
    </r>
    <r>
      <rPr>
        <sz val="16"/>
        <rFont val="方正仿宋_GBK"/>
        <charset val="134"/>
      </rPr>
      <t>儿童（加收）</t>
    </r>
  </si>
  <si>
    <t>013307000060000</t>
  </si>
  <si>
    <r>
      <rPr>
        <sz val="16"/>
        <rFont val="方正仿宋_GBK"/>
        <charset val="134"/>
      </rPr>
      <t>无创气管异物取出费</t>
    </r>
  </si>
  <si>
    <r>
      <rPr>
        <sz val="16"/>
        <rFont val="方正仿宋_GBK"/>
        <charset val="134"/>
      </rPr>
      <t>通过无创方式取出气管异物，不含内镜检查费。</t>
    </r>
  </si>
  <si>
    <r>
      <rPr>
        <sz val="16"/>
        <rFont val="方正仿宋_GBK"/>
        <charset val="134"/>
      </rPr>
      <t>所定价格涵盖设备准备、体位摆放、观察、异物取出、撤镜、处理用物等步骤所需的人力资源、设备运转成本消耗与基本物质资源消耗。</t>
    </r>
  </si>
  <si>
    <r>
      <rPr>
        <sz val="16"/>
        <rFont val="方正仿宋_GBK"/>
        <charset val="134"/>
      </rPr>
      <t>气道异物网篮</t>
    </r>
  </si>
  <si>
    <t>013307000060001</t>
  </si>
  <si>
    <r>
      <rPr>
        <sz val="16"/>
        <rFont val="方正仿宋_GBK"/>
        <charset val="134"/>
      </rPr>
      <t>无创气管异物取出费</t>
    </r>
    <r>
      <rPr>
        <sz val="16"/>
        <rFont val="Times New Roman"/>
        <charset val="134"/>
      </rPr>
      <t>-</t>
    </r>
    <r>
      <rPr>
        <sz val="16"/>
        <rFont val="方正仿宋_GBK"/>
        <charset val="134"/>
      </rPr>
      <t>儿童（加收）</t>
    </r>
  </si>
  <si>
    <t>013307000070000</t>
  </si>
  <si>
    <r>
      <rPr>
        <sz val="16"/>
        <rFont val="方正仿宋_GBK"/>
        <charset val="134"/>
      </rPr>
      <t>气管成形费</t>
    </r>
  </si>
  <si>
    <r>
      <rPr>
        <sz val="16"/>
        <rFont val="方正仿宋_GBK"/>
        <charset val="134"/>
      </rPr>
      <t>通过手术切除部分气管，并行气管重建或修复。</t>
    </r>
  </si>
  <si>
    <r>
      <rPr>
        <sz val="16"/>
        <rFont val="方正仿宋_GBK"/>
        <charset val="134"/>
      </rPr>
      <t>所定价格涵盖手术计划、术区准备、消毒、切除、重建、缝合、处理用物等步骤所需的人力资源和基本物质资源消耗。</t>
    </r>
  </si>
  <si>
    <r>
      <rPr>
        <sz val="16"/>
        <rFont val="方正仿宋_GBK"/>
        <charset val="134"/>
      </rPr>
      <t>特殊修补材料、气管套管、植入材料</t>
    </r>
  </si>
  <si>
    <t>013307000070001</t>
  </si>
  <si>
    <r>
      <rPr>
        <sz val="16"/>
        <rFont val="方正仿宋_GBK"/>
        <charset val="134"/>
      </rPr>
      <t>气管成形费</t>
    </r>
    <r>
      <rPr>
        <sz val="16"/>
        <rFont val="Times New Roman"/>
        <charset val="134"/>
      </rPr>
      <t>-</t>
    </r>
    <r>
      <rPr>
        <sz val="16"/>
        <rFont val="方正仿宋_GBK"/>
        <charset val="134"/>
      </rPr>
      <t>儿童（加收）</t>
    </r>
  </si>
  <si>
    <t>013307000080000</t>
  </si>
  <si>
    <r>
      <rPr>
        <sz val="16"/>
        <rFont val="方正仿宋_GBK"/>
        <charset val="134"/>
      </rPr>
      <t>气管隆突成形费</t>
    </r>
  </si>
  <si>
    <r>
      <rPr>
        <sz val="16"/>
        <rFont val="方正仿宋_GBK"/>
        <charset val="134"/>
      </rPr>
      <t>通过手术切除部分气管隆突，并行气管隆突重建。</t>
    </r>
  </si>
  <si>
    <t>气管套管、修补材料</t>
  </si>
  <si>
    <t>013307000080001</t>
  </si>
  <si>
    <r>
      <rPr>
        <sz val="16"/>
        <rFont val="方正仿宋_GBK"/>
        <charset val="134"/>
      </rPr>
      <t>气管隆突成形费</t>
    </r>
    <r>
      <rPr>
        <sz val="16"/>
        <rFont val="Times New Roman"/>
        <charset val="134"/>
      </rPr>
      <t>-</t>
    </r>
    <r>
      <rPr>
        <sz val="16"/>
        <rFont val="方正仿宋_GBK"/>
        <charset val="134"/>
      </rPr>
      <t>儿童（加收）</t>
    </r>
  </si>
  <si>
    <t>013307000090000</t>
  </si>
  <si>
    <r>
      <rPr>
        <sz val="16"/>
        <rFont val="方正仿宋_GBK"/>
        <charset val="134"/>
      </rPr>
      <t>气管食管瘘修补费（常规）</t>
    </r>
  </si>
  <si>
    <r>
      <rPr>
        <sz val="16"/>
        <rFont val="方正仿宋_GBK"/>
        <charset val="134"/>
      </rPr>
      <t>通过手术修补气管食管瘘口。</t>
    </r>
  </si>
  <si>
    <r>
      <rPr>
        <sz val="16"/>
        <rFont val="方正仿宋_GBK"/>
        <charset val="134"/>
      </rPr>
      <t>所定价格涵盖手术计划、术区准备、消毒、修补、缝合、处理用物等步骤所需的人力资源和基本物质资源消耗。</t>
    </r>
  </si>
  <si>
    <t>013307000090001</t>
  </si>
  <si>
    <r>
      <rPr>
        <sz val="16"/>
        <rFont val="方正仿宋_GBK"/>
        <charset val="134"/>
      </rPr>
      <t>气管食管瘘修补费（常规）</t>
    </r>
    <r>
      <rPr>
        <sz val="16"/>
        <rFont val="Times New Roman"/>
        <charset val="134"/>
      </rPr>
      <t>-</t>
    </r>
    <r>
      <rPr>
        <sz val="16"/>
        <rFont val="方正仿宋_GBK"/>
        <charset val="134"/>
      </rPr>
      <t>儿童（加收）</t>
    </r>
  </si>
  <si>
    <t>013307000100000</t>
  </si>
  <si>
    <r>
      <rPr>
        <sz val="16"/>
        <rFont val="方正仿宋_GBK"/>
        <charset val="134"/>
      </rPr>
      <t>气管食管瘘修补费（复杂）</t>
    </r>
  </si>
  <si>
    <r>
      <rPr>
        <sz val="16"/>
        <rFont val="方正仿宋_GBK"/>
        <charset val="134"/>
      </rPr>
      <t>通过手术修补复杂情况的气管食管瘘口。</t>
    </r>
  </si>
  <si>
    <t>气管套管、植入材料</t>
  </si>
  <si>
    <t>本项目中的“复杂”指：术中进行大网膜填充、皮瓣填充的情况。</t>
  </si>
  <si>
    <t>013307000100001</t>
  </si>
  <si>
    <r>
      <rPr>
        <sz val="16"/>
        <rFont val="方正仿宋_GBK"/>
        <charset val="134"/>
      </rPr>
      <t>气管食管瘘修补费（复杂）</t>
    </r>
    <r>
      <rPr>
        <sz val="16"/>
        <rFont val="Times New Roman"/>
        <charset val="134"/>
      </rPr>
      <t>-</t>
    </r>
    <r>
      <rPr>
        <sz val="16"/>
        <rFont val="方正仿宋_GBK"/>
        <charset val="134"/>
      </rPr>
      <t>儿童（加收）</t>
    </r>
  </si>
  <si>
    <t>013307000110000</t>
  </si>
  <si>
    <r>
      <rPr>
        <sz val="16"/>
        <rFont val="方正仿宋_GBK"/>
        <charset val="134"/>
      </rPr>
      <t>气管病变切除费</t>
    </r>
  </si>
  <si>
    <r>
      <rPr>
        <sz val="16"/>
        <rFont val="方正仿宋_GBK"/>
        <charset val="134"/>
      </rPr>
      <t>通过手术切除气管病变。</t>
    </r>
  </si>
  <si>
    <r>
      <rPr>
        <sz val="16"/>
        <rFont val="方正仿宋_GBK"/>
        <charset val="134"/>
      </rPr>
      <t>所定价格涵盖手术计划、术区准备、消毒、切开、切除、缝合、处理用物等步骤所需的人力资源和基本物质资源消耗。</t>
    </r>
  </si>
  <si>
    <t>013307000110001</t>
  </si>
  <si>
    <r>
      <rPr>
        <sz val="16"/>
        <rFont val="方正仿宋_GBK"/>
        <charset val="134"/>
      </rPr>
      <t>气管病变切除费</t>
    </r>
    <r>
      <rPr>
        <sz val="16"/>
        <rFont val="Times New Roman"/>
        <charset val="134"/>
      </rPr>
      <t>-</t>
    </r>
    <r>
      <rPr>
        <sz val="16"/>
        <rFont val="方正仿宋_GBK"/>
        <charset val="134"/>
      </rPr>
      <t>儿童（加收）</t>
    </r>
  </si>
  <si>
    <t>013307000120000</t>
  </si>
  <si>
    <r>
      <rPr>
        <sz val="16"/>
        <rFont val="方正仿宋_GBK"/>
        <charset val="134"/>
      </rPr>
      <t>气管隆突病变切除费</t>
    </r>
  </si>
  <si>
    <r>
      <rPr>
        <sz val="16"/>
        <rFont val="方正仿宋_GBK"/>
        <charset val="134"/>
      </rPr>
      <t>通过手术切除气管隆凸病变。</t>
    </r>
  </si>
  <si>
    <t>013307000120001</t>
  </si>
  <si>
    <r>
      <rPr>
        <sz val="16"/>
        <rFont val="方正仿宋_GBK"/>
        <charset val="134"/>
      </rPr>
      <t>气管隆突病变切除费</t>
    </r>
    <r>
      <rPr>
        <sz val="16"/>
        <rFont val="Times New Roman"/>
        <charset val="134"/>
      </rPr>
      <t>-</t>
    </r>
    <r>
      <rPr>
        <sz val="16"/>
        <rFont val="方正仿宋_GBK"/>
        <charset val="134"/>
      </rPr>
      <t>儿童（加收）</t>
    </r>
  </si>
  <si>
    <t>013307000130000</t>
  </si>
  <si>
    <r>
      <rPr>
        <sz val="16"/>
        <rFont val="方正仿宋_GBK"/>
        <charset val="134"/>
      </rPr>
      <t>胸腔探查费</t>
    </r>
  </si>
  <si>
    <r>
      <rPr>
        <sz val="16"/>
        <rFont val="方正仿宋_GBK"/>
        <charset val="134"/>
      </rPr>
      <t>通过手术探查胸腔，含止血。</t>
    </r>
  </si>
  <si>
    <r>
      <rPr>
        <sz val="16"/>
        <rFont val="方正仿宋_GBK"/>
        <charset val="134"/>
      </rPr>
      <t>所定价格涵盖手术计划、术区准备、消毒、切开、探查、缝合、处理用物，必要时止血等手术步骤的人力资源和基本物质资源消耗。</t>
    </r>
  </si>
  <si>
    <t xml:space="preserve"> </t>
  </si>
  <si>
    <t>不与同部位其他手术同时收取。</t>
  </si>
  <si>
    <t>013307000130001</t>
  </si>
  <si>
    <r>
      <rPr>
        <sz val="16"/>
        <rFont val="方正仿宋_GBK"/>
        <charset val="134"/>
      </rPr>
      <t>胸腔探查费</t>
    </r>
    <r>
      <rPr>
        <sz val="16"/>
        <rFont val="Times New Roman"/>
        <charset val="134"/>
      </rPr>
      <t>-</t>
    </r>
    <r>
      <rPr>
        <sz val="16"/>
        <rFont val="方正仿宋_GBK"/>
        <charset val="134"/>
      </rPr>
      <t>儿童（加收）</t>
    </r>
  </si>
  <si>
    <t>013307000140000</t>
  </si>
  <si>
    <r>
      <rPr>
        <sz val="16"/>
        <rFont val="方正仿宋_GBK"/>
        <charset val="134"/>
      </rPr>
      <t>胸腔病变切除费</t>
    </r>
  </si>
  <si>
    <r>
      <rPr>
        <sz val="16"/>
        <rFont val="方正仿宋_GBK"/>
        <charset val="134"/>
      </rPr>
      <t>通过手术切除胸腔病变。</t>
    </r>
  </si>
  <si>
    <r>
      <rPr>
        <sz val="16"/>
        <rFont val="方正仿宋_GBK"/>
        <charset val="134"/>
      </rPr>
      <t>所定价格涵盖手术计划、术区准备、消毒、切除、缝合、处理用物等手术步骤的人力资源和基本物质资源消耗。</t>
    </r>
  </si>
  <si>
    <t>本项目中的“胸腔”指：膈肌、胸膜。</t>
  </si>
  <si>
    <t>013307000140001</t>
  </si>
  <si>
    <r>
      <rPr>
        <sz val="16"/>
        <rFont val="方正仿宋_GBK"/>
        <charset val="134"/>
      </rPr>
      <t>胸腔病变切除费</t>
    </r>
    <r>
      <rPr>
        <sz val="16"/>
        <rFont val="Times New Roman"/>
        <charset val="134"/>
      </rPr>
      <t>-</t>
    </r>
    <r>
      <rPr>
        <sz val="16"/>
        <rFont val="方正仿宋_GBK"/>
        <charset val="134"/>
      </rPr>
      <t>儿童（加收）</t>
    </r>
  </si>
  <si>
    <t>013307000230000</t>
  </si>
  <si>
    <r>
      <rPr>
        <sz val="16"/>
        <rFont val="方正仿宋_GBK"/>
        <charset val="134"/>
      </rPr>
      <t>胸腺病变切除费</t>
    </r>
  </si>
  <si>
    <r>
      <rPr>
        <sz val="16"/>
        <rFont val="方正仿宋_GBK"/>
        <charset val="134"/>
      </rPr>
      <t>通过手术切除胸腺病变。</t>
    </r>
  </si>
  <si>
    <t>013307000230001</t>
  </si>
  <si>
    <r>
      <rPr>
        <sz val="16"/>
        <rFont val="方正仿宋_GBK"/>
        <charset val="134"/>
      </rPr>
      <t>胸腺病变切除费</t>
    </r>
    <r>
      <rPr>
        <sz val="16"/>
        <rFont val="Times New Roman"/>
        <charset val="134"/>
      </rPr>
      <t>-</t>
    </r>
    <r>
      <rPr>
        <sz val="16"/>
        <rFont val="方正仿宋_GBK"/>
        <charset val="134"/>
      </rPr>
      <t>儿童（加收）</t>
    </r>
  </si>
  <si>
    <t>013307000240000</t>
  </si>
  <si>
    <r>
      <rPr>
        <sz val="16"/>
        <rFont val="方正仿宋_GBK"/>
        <charset val="134"/>
      </rPr>
      <t>胸壁病变切除费</t>
    </r>
  </si>
  <si>
    <r>
      <rPr>
        <sz val="16"/>
        <rFont val="方正仿宋_GBK"/>
        <charset val="134"/>
      </rPr>
      <t>通过手术切除胸壁结核、术后瘘、胸壁肿瘤等病变。</t>
    </r>
  </si>
  <si>
    <r>
      <rPr>
        <sz val="16"/>
        <rFont val="方正仿宋_GBK"/>
        <charset val="134"/>
      </rPr>
      <t>所定价格涵盖手术计划、术区准备、消毒、切开、切除、缝合、处理用物，必要时修复等步骤所需的人力资源和基本物质资源消耗。</t>
    </r>
  </si>
  <si>
    <t>013307000240001</t>
  </si>
  <si>
    <r>
      <rPr>
        <sz val="16"/>
        <rFont val="方正仿宋_GBK"/>
        <charset val="134"/>
      </rPr>
      <t>胸壁病变切除费</t>
    </r>
    <r>
      <rPr>
        <sz val="16"/>
        <rFont val="Times New Roman"/>
        <charset val="134"/>
      </rPr>
      <t>-</t>
    </r>
    <r>
      <rPr>
        <sz val="16"/>
        <rFont val="方正仿宋_GBK"/>
        <charset val="134"/>
      </rPr>
      <t>儿童（加收）</t>
    </r>
  </si>
  <si>
    <t>013307000250000</t>
  </si>
  <si>
    <r>
      <rPr>
        <sz val="16"/>
        <rFont val="方正仿宋_GBK"/>
        <charset val="134"/>
      </rPr>
      <t>胸壁缺损修复费（常规）</t>
    </r>
  </si>
  <si>
    <r>
      <rPr>
        <sz val="16"/>
        <rFont val="方正仿宋_GBK"/>
        <charset val="134"/>
      </rPr>
      <t>通过手术修复胸壁缺损。</t>
    </r>
  </si>
  <si>
    <r>
      <rPr>
        <sz val="16"/>
        <rFont val="方正仿宋_GBK"/>
        <charset val="134"/>
      </rPr>
      <t>所定价格涵盖手术计划、术区准备、消毒、切开、修复、缝合、处理用物，必要时固定等步骤所需的人力资源和基本物质资源消耗。</t>
    </r>
  </si>
  <si>
    <r>
      <rPr>
        <sz val="16"/>
        <rFont val="方正仿宋_GBK"/>
        <charset val="134"/>
      </rPr>
      <t>修补材料</t>
    </r>
    <r>
      <rPr>
        <sz val="16"/>
        <rFont val="Times New Roman"/>
        <charset val="134"/>
      </rPr>
      <t xml:space="preserve"> </t>
    </r>
  </si>
  <si>
    <t>013307000250001</t>
  </si>
  <si>
    <r>
      <rPr>
        <sz val="16"/>
        <rFont val="方正仿宋_GBK"/>
        <charset val="134"/>
      </rPr>
      <t>胸壁缺损修复费（常规）</t>
    </r>
    <r>
      <rPr>
        <sz val="16"/>
        <rFont val="Times New Roman"/>
        <charset val="134"/>
      </rPr>
      <t>-</t>
    </r>
    <r>
      <rPr>
        <sz val="16"/>
        <rFont val="方正仿宋_GBK"/>
        <charset val="134"/>
      </rPr>
      <t>儿童（加收）</t>
    </r>
  </si>
  <si>
    <t>013307000260000</t>
  </si>
  <si>
    <r>
      <rPr>
        <sz val="16"/>
        <rFont val="方正仿宋_GBK"/>
        <charset val="134"/>
      </rPr>
      <t>胸壁缺损修复费（复杂）</t>
    </r>
  </si>
  <si>
    <r>
      <rPr>
        <sz val="16"/>
        <rFont val="方正仿宋_GBK"/>
        <charset val="134"/>
      </rPr>
      <t>通过手术修复复杂胸壁缺损。</t>
    </r>
  </si>
  <si>
    <r>
      <rPr>
        <sz val="16"/>
        <rFont val="方正仿宋_GBK"/>
        <charset val="134"/>
      </rPr>
      <t>修补材料</t>
    </r>
  </si>
  <si>
    <t>本项目中的“复杂”指：胸壁穿透伤修复、术中进行肌皮瓣填充的情况。</t>
  </si>
  <si>
    <t>013307000260001</t>
  </si>
  <si>
    <r>
      <rPr>
        <sz val="16"/>
        <rFont val="方正仿宋_GBK"/>
        <charset val="134"/>
      </rPr>
      <t>胸壁缺损修复费（复杂）</t>
    </r>
    <r>
      <rPr>
        <sz val="16"/>
        <rFont val="Times New Roman"/>
        <charset val="134"/>
      </rPr>
      <t>-</t>
    </r>
    <r>
      <rPr>
        <sz val="16"/>
        <rFont val="方正仿宋_GBK"/>
        <charset val="134"/>
      </rPr>
      <t>儿童（加收）</t>
    </r>
  </si>
  <si>
    <t>013307000270000</t>
  </si>
  <si>
    <r>
      <rPr>
        <sz val="16"/>
        <rFont val="方正仿宋_GBK"/>
        <charset val="134"/>
      </rPr>
      <t>胸廓成形费（常规）</t>
    </r>
  </si>
  <si>
    <r>
      <rPr>
        <sz val="16"/>
        <rFont val="方正仿宋_GBK"/>
        <charset val="134"/>
      </rPr>
      <t>通过手术重建胸廓。</t>
    </r>
  </si>
  <si>
    <r>
      <rPr>
        <sz val="16"/>
        <rFont val="方正仿宋_GBK"/>
        <charset val="134"/>
      </rPr>
      <t>所定价格涵盖手术计划、术区准备、消毒、切开、成形、缝合、处理用物等步骤所需的人力资源和基本物质资源消耗。</t>
    </r>
  </si>
  <si>
    <r>
      <rPr>
        <sz val="16"/>
        <rFont val="方正仿宋_GBK"/>
        <charset val="134"/>
      </rPr>
      <t>内固定材料、外固定材料</t>
    </r>
    <r>
      <rPr>
        <sz val="16"/>
        <rFont val="Times New Roman"/>
        <charset val="134"/>
      </rPr>
      <t xml:space="preserve">  </t>
    </r>
  </si>
  <si>
    <t>不与“胸壁缺损修复费”同时收取。</t>
  </si>
  <si>
    <t>013307000270001</t>
  </si>
  <si>
    <r>
      <rPr>
        <sz val="16"/>
        <rFont val="方正仿宋_GBK"/>
        <charset val="134"/>
      </rPr>
      <t>胸廓成形费（常规）</t>
    </r>
    <r>
      <rPr>
        <sz val="16"/>
        <rFont val="Times New Roman"/>
        <charset val="134"/>
      </rPr>
      <t>-</t>
    </r>
    <r>
      <rPr>
        <sz val="16"/>
        <rFont val="方正仿宋_GBK"/>
        <charset val="134"/>
      </rPr>
      <t>儿童（加收）</t>
    </r>
  </si>
  <si>
    <t>013307000280000</t>
  </si>
  <si>
    <r>
      <rPr>
        <sz val="16"/>
        <rFont val="方正仿宋_GBK"/>
        <charset val="134"/>
      </rPr>
      <t>胸廓成形费（复杂）</t>
    </r>
  </si>
  <si>
    <r>
      <rPr>
        <sz val="16"/>
        <rFont val="方正仿宋_GBK"/>
        <charset val="134"/>
      </rPr>
      <t>通过手术重建复杂情况胸廓。</t>
    </r>
  </si>
  <si>
    <r>
      <rPr>
        <sz val="16"/>
        <rFont val="Times New Roman"/>
        <charset val="134"/>
      </rPr>
      <t>1</t>
    </r>
    <r>
      <rPr>
        <sz val="16"/>
        <rFont val="方正仿宋_GBK"/>
        <charset val="134"/>
      </rPr>
      <t>、本项目中的</t>
    </r>
    <r>
      <rPr>
        <sz val="16"/>
        <rFont val="Times New Roman"/>
        <charset val="134"/>
      </rPr>
      <t>“</t>
    </r>
    <r>
      <rPr>
        <sz val="16"/>
        <rFont val="方正仿宋_GBK"/>
        <charset val="134"/>
      </rPr>
      <t>复杂</t>
    </r>
    <r>
      <rPr>
        <sz val="16"/>
        <rFont val="Times New Roman"/>
        <charset val="134"/>
      </rPr>
      <t>”</t>
    </r>
    <r>
      <rPr>
        <sz val="16"/>
        <rFont val="方正仿宋_GBK"/>
        <charset val="134"/>
      </rPr>
      <t>指：先天性或后天性胸廓畸形矫正的情况。</t>
    </r>
    <r>
      <rPr>
        <sz val="16"/>
        <rFont val="Times New Roman"/>
        <charset val="134"/>
      </rPr>
      <t xml:space="preserve">
2</t>
    </r>
    <r>
      <rPr>
        <sz val="16"/>
        <rFont val="方正仿宋_GBK"/>
        <charset val="134"/>
      </rPr>
      <t>、不与</t>
    </r>
    <r>
      <rPr>
        <sz val="16"/>
        <rFont val="Times New Roman"/>
        <charset val="134"/>
      </rPr>
      <t>“</t>
    </r>
    <r>
      <rPr>
        <sz val="16"/>
        <rFont val="方正仿宋_GBK"/>
        <charset val="134"/>
      </rPr>
      <t>胸壁缺损修复费</t>
    </r>
    <r>
      <rPr>
        <sz val="16"/>
        <rFont val="Times New Roman"/>
        <charset val="134"/>
      </rPr>
      <t>”</t>
    </r>
    <r>
      <rPr>
        <sz val="16"/>
        <rFont val="方正仿宋_GBK"/>
        <charset val="134"/>
      </rPr>
      <t>同时收取。</t>
    </r>
  </si>
  <si>
    <t>013307000280001</t>
  </si>
  <si>
    <r>
      <rPr>
        <sz val="16"/>
        <rFont val="方正仿宋_GBK"/>
        <charset val="134"/>
      </rPr>
      <t>胸廓成形费（复杂）</t>
    </r>
    <r>
      <rPr>
        <sz val="16"/>
        <rFont val="Times New Roman"/>
        <charset val="134"/>
      </rPr>
      <t>-</t>
    </r>
    <r>
      <rPr>
        <sz val="16"/>
        <rFont val="方正仿宋_GBK"/>
        <charset val="134"/>
      </rPr>
      <t>儿童（加收）</t>
    </r>
  </si>
  <si>
    <t>013307000290000</t>
  </si>
  <si>
    <r>
      <rPr>
        <sz val="16"/>
        <rFont val="方正仿宋_GBK"/>
        <charset val="134"/>
      </rPr>
      <t>脓胸廓清费（常规）</t>
    </r>
  </si>
  <si>
    <r>
      <rPr>
        <sz val="16"/>
        <rFont val="方正仿宋_GBK"/>
        <charset val="134"/>
      </rPr>
      <t>通过手术清除脓胸并引流。</t>
    </r>
  </si>
  <si>
    <r>
      <rPr>
        <sz val="16"/>
        <rFont val="方正仿宋_GBK"/>
        <charset val="134"/>
      </rPr>
      <t>所定价格涵盖手术计划、术区准备、消毒、切开、清除引流、缝合、处理用物等步骤所需的人力资源和基本物质资源消耗。</t>
    </r>
  </si>
  <si>
    <r>
      <rPr>
        <sz val="16"/>
        <rFont val="方正仿宋_GBK"/>
        <charset val="134"/>
      </rPr>
      <t>引流装置</t>
    </r>
    <r>
      <rPr>
        <sz val="16"/>
        <rFont val="Times New Roman"/>
        <charset val="134"/>
      </rPr>
      <t xml:space="preserve">  </t>
    </r>
  </si>
  <si>
    <t>013307000290001</t>
  </si>
  <si>
    <r>
      <rPr>
        <sz val="16"/>
        <rFont val="方正仿宋_GBK"/>
        <charset val="134"/>
      </rPr>
      <t>脓胸廓清费（常规）</t>
    </r>
    <r>
      <rPr>
        <sz val="16"/>
        <rFont val="Times New Roman"/>
        <charset val="134"/>
      </rPr>
      <t>-</t>
    </r>
    <r>
      <rPr>
        <sz val="16"/>
        <rFont val="方正仿宋_GBK"/>
        <charset val="134"/>
      </rPr>
      <t>儿童（加收）</t>
    </r>
  </si>
  <si>
    <t>013307000300000</t>
  </si>
  <si>
    <r>
      <rPr>
        <sz val="16"/>
        <rFont val="方正仿宋_GBK"/>
        <charset val="134"/>
      </rPr>
      <t>脓胸廓清费（复杂）</t>
    </r>
  </si>
  <si>
    <r>
      <rPr>
        <sz val="16"/>
        <rFont val="方正仿宋_GBK"/>
        <charset val="134"/>
      </rPr>
      <t>通过手术清除复杂情况脓胸并引流。</t>
    </r>
  </si>
  <si>
    <r>
      <rPr>
        <sz val="16"/>
        <rFont val="方正仿宋_GBK"/>
        <charset val="134"/>
      </rPr>
      <t>所定价格涵盖手术计划、术区准备、消毒、切开、脓胸清除引流、缝合、处理用物等步骤所需的人力资源和基本物质资源消耗。</t>
    </r>
  </si>
  <si>
    <t>013307000300001</t>
  </si>
  <si>
    <r>
      <rPr>
        <sz val="16"/>
        <rFont val="方正仿宋_GBK"/>
        <charset val="134"/>
      </rPr>
      <t>脓胸廓清费（复杂）</t>
    </r>
    <r>
      <rPr>
        <sz val="16"/>
        <rFont val="Times New Roman"/>
        <charset val="134"/>
      </rPr>
      <t>-</t>
    </r>
    <r>
      <rPr>
        <sz val="16"/>
        <rFont val="方正仿宋_GBK"/>
        <charset val="134"/>
      </rPr>
      <t>儿童（加收）</t>
    </r>
  </si>
  <si>
    <t>013307000310000</t>
  </si>
  <si>
    <r>
      <rPr>
        <sz val="16"/>
        <rFont val="方正仿宋_GBK"/>
        <charset val="134"/>
      </rPr>
      <t>胸膜剥脱费</t>
    </r>
  </si>
  <si>
    <r>
      <rPr>
        <sz val="16"/>
        <rFont val="方正仿宋_GBK"/>
        <charset val="134"/>
      </rPr>
      <t>通过手术剥脱胸膜。</t>
    </r>
  </si>
  <si>
    <r>
      <rPr>
        <sz val="16"/>
        <rFont val="方正仿宋_GBK"/>
        <charset val="134"/>
      </rPr>
      <t>所定价格涵盖手术计划、术区准备、消毒、切开、剥脱、缝合、处理用物等步骤所需的人力资源和基本物质资源消耗。</t>
    </r>
  </si>
  <si>
    <t>013307000310001</t>
  </si>
  <si>
    <r>
      <rPr>
        <sz val="16"/>
        <rFont val="方正仿宋_GBK"/>
        <charset val="134"/>
      </rPr>
      <t>胸膜剥脱费</t>
    </r>
    <r>
      <rPr>
        <sz val="16"/>
        <rFont val="Times New Roman"/>
        <charset val="134"/>
      </rPr>
      <t>-</t>
    </r>
    <r>
      <rPr>
        <sz val="16"/>
        <rFont val="方正仿宋_GBK"/>
        <charset val="134"/>
      </rPr>
      <t>儿童（加收）</t>
    </r>
  </si>
  <si>
    <t>013307000320000</t>
  </si>
  <si>
    <r>
      <rPr>
        <sz val="16"/>
        <rFont val="方正仿宋_GBK"/>
        <charset val="134"/>
      </rPr>
      <t>胸膜固定费</t>
    </r>
  </si>
  <si>
    <r>
      <rPr>
        <sz val="16"/>
        <rFont val="方正仿宋_GBK"/>
        <charset val="134"/>
      </rPr>
      <t>通过手术固定脏层胸膜与壁层胸膜。</t>
    </r>
  </si>
  <si>
    <r>
      <rPr>
        <sz val="16"/>
        <rFont val="方正仿宋_GBK"/>
        <charset val="134"/>
      </rPr>
      <t>所定价格涵盖手术计划、术区准备、消毒、切开，固定、缝合、处理用物等步骤所需的人力资源和基本物质资源消耗。</t>
    </r>
  </si>
  <si>
    <t>013307000320001</t>
  </si>
  <si>
    <r>
      <rPr>
        <sz val="16"/>
        <rFont val="方正仿宋_GBK"/>
        <charset val="134"/>
      </rPr>
      <t>胸膜固定费</t>
    </r>
    <r>
      <rPr>
        <sz val="16"/>
        <rFont val="Times New Roman"/>
        <charset val="134"/>
      </rPr>
      <t>-</t>
    </r>
    <r>
      <rPr>
        <sz val="16"/>
        <rFont val="方正仿宋_GBK"/>
        <charset val="134"/>
      </rPr>
      <t>儿童（加收）</t>
    </r>
  </si>
  <si>
    <t>013307000330000</t>
  </si>
  <si>
    <r>
      <rPr>
        <sz val="16"/>
        <rFont val="方正仿宋_GBK"/>
        <charset val="134"/>
      </rPr>
      <t>胸内异物清除费</t>
    </r>
  </si>
  <si>
    <r>
      <rPr>
        <sz val="16"/>
        <rFont val="方正仿宋_GBK"/>
        <charset val="134"/>
      </rPr>
      <t>通过手术清除胸内异物。</t>
    </r>
  </si>
  <si>
    <r>
      <rPr>
        <sz val="16"/>
        <rFont val="方正仿宋_GBK"/>
        <charset val="134"/>
      </rPr>
      <t>所定价格涵盖手术计划、术区准备、消毒、切开、异物清除、缝合、处理用物等步骤所需的人力资源和基本物质资源消耗。</t>
    </r>
  </si>
  <si>
    <t>013307000330001</t>
  </si>
  <si>
    <r>
      <rPr>
        <sz val="16"/>
        <rFont val="方正仿宋_GBK"/>
        <charset val="134"/>
      </rPr>
      <t>胸内异物清除费</t>
    </r>
    <r>
      <rPr>
        <sz val="16"/>
        <rFont val="Times New Roman"/>
        <charset val="134"/>
      </rPr>
      <t>-</t>
    </r>
    <r>
      <rPr>
        <sz val="16"/>
        <rFont val="方正仿宋_GBK"/>
        <charset val="134"/>
      </rPr>
      <t>儿童（加收）</t>
    </r>
  </si>
  <si>
    <t>013307000340000</t>
  </si>
  <si>
    <r>
      <rPr>
        <sz val="16"/>
        <rFont val="方正仿宋_GBK"/>
        <charset val="134"/>
      </rPr>
      <t>纵隔病变切除费（常规）</t>
    </r>
  </si>
  <si>
    <r>
      <rPr>
        <sz val="16"/>
        <rFont val="方正仿宋_GBK"/>
        <charset val="134"/>
      </rPr>
      <t>通过手术切除纵隔病变。</t>
    </r>
  </si>
  <si>
    <r>
      <rPr>
        <sz val="16"/>
        <rFont val="方正仿宋_GBK"/>
        <charset val="134"/>
      </rPr>
      <t>人工血管</t>
    </r>
  </si>
  <si>
    <t>013307000340001</t>
  </si>
  <si>
    <r>
      <rPr>
        <sz val="16"/>
        <rFont val="方正仿宋_GBK"/>
        <charset val="134"/>
      </rPr>
      <t>纵隔病变切除费（常规）</t>
    </r>
    <r>
      <rPr>
        <sz val="16"/>
        <rFont val="Times New Roman"/>
        <charset val="134"/>
      </rPr>
      <t>-</t>
    </r>
    <r>
      <rPr>
        <sz val="16"/>
        <rFont val="方正仿宋_GBK"/>
        <charset val="134"/>
      </rPr>
      <t>儿童（加收）</t>
    </r>
  </si>
  <si>
    <t>013307000350000</t>
  </si>
  <si>
    <t>纵隔病变切除费（复杂）</t>
  </si>
  <si>
    <r>
      <rPr>
        <sz val="16"/>
        <rFont val="方正仿宋_GBK"/>
        <charset val="134"/>
      </rPr>
      <t>通过手术切除复杂情况纵隔病变。</t>
    </r>
  </si>
  <si>
    <t>本项目中的“复杂”指：含颈部入路手术、术中进行血管成形的情况。</t>
  </si>
  <si>
    <t>013307000350001</t>
  </si>
  <si>
    <r>
      <rPr>
        <sz val="16"/>
        <rFont val="方正仿宋_GBK"/>
        <charset val="134"/>
      </rPr>
      <t>纵隔病变切除费（复杂）</t>
    </r>
    <r>
      <rPr>
        <sz val="16"/>
        <rFont val="Times New Roman"/>
        <charset val="134"/>
      </rPr>
      <t>-</t>
    </r>
    <r>
      <rPr>
        <sz val="16"/>
        <rFont val="方正仿宋_GBK"/>
        <charset val="134"/>
      </rPr>
      <t>儿童（加收）</t>
    </r>
  </si>
  <si>
    <t>013307000360000</t>
  </si>
  <si>
    <r>
      <rPr>
        <sz val="16"/>
        <rFont val="方正仿宋_GBK"/>
        <charset val="134"/>
      </rPr>
      <t>纵隔气肿切开减压费</t>
    </r>
  </si>
  <si>
    <r>
      <rPr>
        <sz val="16"/>
        <rFont val="方正仿宋_GBK"/>
        <charset val="134"/>
      </rPr>
      <t>通过手术切开纵隔气肿进行减压。</t>
    </r>
  </si>
  <si>
    <r>
      <rPr>
        <sz val="16"/>
        <rFont val="方正仿宋_GBK"/>
        <charset val="134"/>
      </rPr>
      <t>所定价格涵盖手术计划、术区准备、消毒、切开、缝合、处理用物等步骤所需的人力资源和基本物质资源消耗。</t>
    </r>
  </si>
  <si>
    <t>013307000360001</t>
  </si>
  <si>
    <r>
      <rPr>
        <sz val="16"/>
        <rFont val="方正仿宋_GBK"/>
        <charset val="134"/>
      </rPr>
      <t>纵隔气肿切开减压费</t>
    </r>
    <r>
      <rPr>
        <sz val="16"/>
        <rFont val="Times New Roman"/>
        <charset val="134"/>
      </rPr>
      <t>-</t>
    </r>
    <r>
      <rPr>
        <sz val="16"/>
        <rFont val="方正仿宋_GBK"/>
        <charset val="134"/>
      </rPr>
      <t>儿童（加收）</t>
    </r>
  </si>
  <si>
    <t>013307000370000</t>
  </si>
  <si>
    <r>
      <rPr>
        <sz val="16"/>
        <rFont val="方正仿宋_GBK"/>
        <charset val="134"/>
      </rPr>
      <t>纵隔感染清创引流费</t>
    </r>
  </si>
  <si>
    <r>
      <rPr>
        <sz val="16"/>
        <rFont val="方正仿宋_GBK"/>
        <charset val="134"/>
      </rPr>
      <t>通过手术清除纵隔内感染或坏死组织并进行引流。</t>
    </r>
  </si>
  <si>
    <r>
      <rPr>
        <sz val="16"/>
        <rFont val="方正仿宋_GBK"/>
        <charset val="134"/>
      </rPr>
      <t>所定价格涵盖手术计划、术区准备、消毒、切开、清创、引流、缝合、处理用物等步骤所需的人力资源和基本物质资源消耗。</t>
    </r>
  </si>
  <si>
    <t>不与“胸腔粘连松解费”同时收取。</t>
  </si>
  <si>
    <t>013307000370001</t>
  </si>
  <si>
    <r>
      <rPr>
        <sz val="16"/>
        <rFont val="方正仿宋_GBK"/>
        <charset val="134"/>
      </rPr>
      <t>纵隔感染清创引流费</t>
    </r>
    <r>
      <rPr>
        <sz val="16"/>
        <rFont val="Times New Roman"/>
        <charset val="134"/>
      </rPr>
      <t>-</t>
    </r>
    <r>
      <rPr>
        <sz val="16"/>
        <rFont val="方正仿宋_GBK"/>
        <charset val="134"/>
      </rPr>
      <t>儿童（加收）</t>
    </r>
  </si>
  <si>
    <t>013307000380000</t>
  </si>
  <si>
    <r>
      <rPr>
        <sz val="16"/>
        <rFont val="方正仿宋_GBK"/>
        <charset val="134"/>
      </rPr>
      <t>膈肌修补费</t>
    </r>
  </si>
  <si>
    <r>
      <rPr>
        <sz val="16"/>
        <rFont val="方正仿宋_GBK"/>
        <charset val="134"/>
      </rPr>
      <t>通过手术修补膈肌。</t>
    </r>
  </si>
  <si>
    <r>
      <rPr>
        <sz val="16"/>
        <rFont val="方正仿宋_GBK"/>
        <charset val="134"/>
      </rPr>
      <t>所定价格涵盖手术计划、术区准备、消毒、切开、修补、缝合、处理用物等步骤所需的人力资源和基本物质资源消耗。</t>
    </r>
  </si>
  <si>
    <t>013307000380001</t>
  </si>
  <si>
    <r>
      <rPr>
        <sz val="16"/>
        <rFont val="方正仿宋_GBK"/>
        <charset val="134"/>
      </rPr>
      <t>膈肌修补费</t>
    </r>
    <r>
      <rPr>
        <sz val="16"/>
        <rFont val="Times New Roman"/>
        <charset val="134"/>
      </rPr>
      <t>-</t>
    </r>
    <r>
      <rPr>
        <sz val="16"/>
        <rFont val="方正仿宋_GBK"/>
        <charset val="134"/>
      </rPr>
      <t>儿童（加收）</t>
    </r>
  </si>
  <si>
    <t>013307000390000</t>
  </si>
  <si>
    <r>
      <rPr>
        <sz val="16"/>
        <rFont val="方正仿宋_GBK"/>
        <charset val="134"/>
      </rPr>
      <t>膈肌折叠费</t>
    </r>
  </si>
  <si>
    <r>
      <rPr>
        <sz val="16"/>
        <rFont val="方正仿宋_GBK"/>
        <charset val="134"/>
      </rPr>
      <t>通过手术折叠膈肌。</t>
    </r>
  </si>
  <si>
    <r>
      <rPr>
        <sz val="16"/>
        <rFont val="方正仿宋_GBK"/>
        <charset val="134"/>
      </rPr>
      <t>所定价格涵盖手术计划、术区准备、消毒、切开、膈肌折叠、缝合、处理用物等步骤所需的人力资源和基本物质资源消耗。</t>
    </r>
  </si>
  <si>
    <t>013307000390001</t>
  </si>
  <si>
    <r>
      <rPr>
        <sz val="16"/>
        <rFont val="方正仿宋_GBK"/>
        <charset val="134"/>
      </rPr>
      <t>膈肌折叠费</t>
    </r>
    <r>
      <rPr>
        <sz val="16"/>
        <rFont val="Times New Roman"/>
        <charset val="134"/>
      </rPr>
      <t>-</t>
    </r>
    <r>
      <rPr>
        <sz val="16"/>
        <rFont val="方正仿宋_GBK"/>
        <charset val="134"/>
      </rPr>
      <t>儿童（加收）</t>
    </r>
  </si>
  <si>
    <t>013307000400000</t>
  </si>
  <si>
    <r>
      <rPr>
        <sz val="16"/>
        <rFont val="方正仿宋_GBK"/>
        <charset val="134"/>
      </rPr>
      <t>气管异物取出费</t>
    </r>
  </si>
  <si>
    <r>
      <rPr>
        <sz val="16"/>
        <rFont val="方正仿宋_GBK"/>
        <charset val="134"/>
      </rPr>
      <t>通过手术取出气管异物。</t>
    </r>
  </si>
  <si>
    <r>
      <rPr>
        <sz val="16"/>
        <rFont val="方正仿宋_GBK"/>
        <charset val="134"/>
      </rPr>
      <t>所定价格涵盖手术计划、术区准备、消毒、切开、异物取出、缝合、处理用物等步骤所需的人力资源和基本物质资源消耗。</t>
    </r>
  </si>
  <si>
    <t>013307000400001</t>
  </si>
  <si>
    <t>气管异物取出费-儿童（加收）</t>
  </si>
  <si>
    <t>013307000410000</t>
  </si>
  <si>
    <r>
      <rPr>
        <sz val="16"/>
        <rFont val="方正仿宋_GBK"/>
        <charset val="134"/>
      </rPr>
      <t>肺空洞药物填充费</t>
    </r>
  </si>
  <si>
    <r>
      <rPr>
        <sz val="16"/>
        <rFont val="方正仿宋_GBK"/>
        <charset val="134"/>
      </rPr>
      <t>通过手术对肺空洞填充药物。</t>
    </r>
  </si>
  <si>
    <r>
      <rPr>
        <sz val="16"/>
        <rFont val="方正仿宋_GBK"/>
        <charset val="134"/>
      </rPr>
      <t>所定价格涵盖手术计划、术区准备、消毒、切开、药物填充、缝合、处理用物等步骤所需的人力资源和基本物质资源消耗。</t>
    </r>
  </si>
  <si>
    <t>013307000410001</t>
  </si>
  <si>
    <r>
      <rPr>
        <sz val="16"/>
        <rFont val="方正仿宋_GBK"/>
        <charset val="134"/>
      </rPr>
      <t>肺空洞药物填充费</t>
    </r>
    <r>
      <rPr>
        <sz val="16"/>
        <rFont val="Times New Roman"/>
        <charset val="134"/>
      </rPr>
      <t>-</t>
    </r>
    <r>
      <rPr>
        <sz val="16"/>
        <rFont val="方正仿宋_GBK"/>
        <charset val="134"/>
      </rPr>
      <t>儿童（加收）</t>
    </r>
  </si>
  <si>
    <t>013307000420000</t>
  </si>
  <si>
    <r>
      <rPr>
        <sz val="16"/>
        <rFont val="方正仿宋_GBK"/>
        <charset val="134"/>
      </rPr>
      <t>胸腔淋巴清扫费</t>
    </r>
  </si>
  <si>
    <r>
      <rPr>
        <sz val="16"/>
        <rFont val="方正仿宋_GBK"/>
        <charset val="134"/>
      </rPr>
      <t>通过手术清扫胸腔淋巴结。</t>
    </r>
  </si>
  <si>
    <r>
      <rPr>
        <sz val="16"/>
        <rFont val="方正仿宋_GBK"/>
        <charset val="134"/>
      </rPr>
      <t>所定价格涵盖手术计划、术区准备、消毒、切开、分离、切除、处理用物等步骤所需的人力资源和基本物质资源消耗。</t>
    </r>
  </si>
  <si>
    <t>本项目中的“胸腔淋巴结”指：纵隔、肺门、肺内淋巴结。</t>
  </si>
  <si>
    <t>013307000420001</t>
  </si>
  <si>
    <r>
      <rPr>
        <sz val="16"/>
        <rFont val="方正仿宋_GBK"/>
        <charset val="134"/>
      </rPr>
      <t>胸腔淋巴清扫费</t>
    </r>
    <r>
      <rPr>
        <sz val="16"/>
        <rFont val="Times New Roman"/>
        <charset val="134"/>
      </rPr>
      <t>-</t>
    </r>
    <r>
      <rPr>
        <sz val="16"/>
        <rFont val="方正仿宋_GBK"/>
        <charset val="134"/>
      </rPr>
      <t>儿童（加收）</t>
    </r>
  </si>
  <si>
    <t>013307000420100</t>
  </si>
  <si>
    <r>
      <rPr>
        <sz val="16"/>
        <rFont val="方正仿宋_GBK"/>
        <charset val="134"/>
      </rPr>
      <t>胸腔淋巴清扫费</t>
    </r>
    <r>
      <rPr>
        <sz val="16"/>
        <rFont val="Times New Roman"/>
        <charset val="134"/>
      </rPr>
      <t>-</t>
    </r>
    <r>
      <rPr>
        <sz val="16"/>
        <rFont val="方正仿宋_GBK"/>
        <charset val="134"/>
      </rPr>
      <t>胸腔淋巴结采样（扩展）</t>
    </r>
  </si>
  <si>
    <t>013307000430000</t>
  </si>
  <si>
    <r>
      <rPr>
        <sz val="16"/>
        <rFont val="方正仿宋_GBK"/>
        <charset val="134"/>
      </rPr>
      <t>胸腔粘连松解费</t>
    </r>
  </si>
  <si>
    <r>
      <rPr>
        <sz val="16"/>
        <rFont val="方正仿宋_GBK"/>
        <charset val="134"/>
      </rPr>
      <t>通过手术分离胸腔粘连组织。</t>
    </r>
  </si>
  <si>
    <r>
      <rPr>
        <sz val="16"/>
        <rFont val="方正仿宋_GBK"/>
        <charset val="134"/>
      </rPr>
      <t>所定价格涵盖手术计划、术区准备、消毒、探查、分离松解、缝合、处理用物等步骤所需的人力资源和基本物质资源消耗。</t>
    </r>
  </si>
  <si>
    <t>013307000430001</t>
  </si>
  <si>
    <r>
      <rPr>
        <sz val="16"/>
        <rFont val="方正仿宋_GBK"/>
        <charset val="134"/>
      </rPr>
      <t>胸腔粘连松解费</t>
    </r>
    <r>
      <rPr>
        <sz val="16"/>
        <rFont val="Times New Roman"/>
        <charset val="134"/>
      </rPr>
      <t>-</t>
    </r>
    <r>
      <rPr>
        <sz val="16"/>
        <rFont val="方正仿宋_GBK"/>
        <charset val="134"/>
      </rPr>
      <t>儿童（加收）</t>
    </r>
  </si>
  <si>
    <t>013307000440000</t>
  </si>
  <si>
    <r>
      <rPr>
        <sz val="16"/>
        <rFont val="方正仿宋_GBK"/>
        <charset val="134"/>
      </rPr>
      <t>胸交感神经链切除费</t>
    </r>
  </si>
  <si>
    <r>
      <rPr>
        <sz val="16"/>
        <rFont val="方正仿宋_GBK"/>
        <charset val="134"/>
      </rPr>
      <t>通过手术切断胸交感神经链。</t>
    </r>
  </si>
  <si>
    <t>013307000440001</t>
  </si>
  <si>
    <r>
      <rPr>
        <sz val="16"/>
        <rFont val="方正仿宋_GBK"/>
        <charset val="134"/>
      </rPr>
      <t>胸交感神经链切除费</t>
    </r>
    <r>
      <rPr>
        <sz val="16"/>
        <rFont val="Times New Roman"/>
        <charset val="134"/>
      </rPr>
      <t>-</t>
    </r>
    <r>
      <rPr>
        <sz val="16"/>
        <rFont val="方正仿宋_GBK"/>
        <charset val="134"/>
      </rPr>
      <t>儿童（加收）</t>
    </r>
  </si>
  <si>
    <t>013106000040000</t>
  </si>
  <si>
    <r>
      <rPr>
        <sz val="16"/>
        <rFont val="方正仿宋_GBK"/>
        <charset val="134"/>
      </rPr>
      <t>全肺灌洗治疗费</t>
    </r>
  </si>
  <si>
    <r>
      <rPr>
        <sz val="16"/>
        <rFont val="方正仿宋_GBK"/>
        <charset val="134"/>
      </rPr>
      <t>通过对单侧肺部进行全肺灌洗，清除大面积肺泡中的异物、分泌物和其他沉积物，不含气管插管费。</t>
    </r>
  </si>
  <si>
    <r>
      <rPr>
        <sz val="16"/>
        <rFont val="方正仿宋_GBK"/>
        <charset val="134"/>
      </rPr>
      <t>所定价格涵盖患者评估准备、灌洗、观察监测、撤除、处理用物等步骤所需的人力资源、设备运转成本消耗与基本物质资源消耗。</t>
    </r>
  </si>
  <si>
    <r>
      <rPr>
        <sz val="16"/>
        <rFont val="方正仿宋_GBK"/>
        <charset val="134"/>
      </rPr>
      <t>单侧</t>
    </r>
  </si>
  <si>
    <t>013307000150000</t>
  </si>
  <si>
    <r>
      <rPr>
        <sz val="16"/>
        <rFont val="方正仿宋_GBK"/>
        <charset val="134"/>
      </rPr>
      <t>非解剖性肺部分切除费</t>
    </r>
  </si>
  <si>
    <r>
      <rPr>
        <sz val="16"/>
        <rFont val="方正仿宋_GBK"/>
        <charset val="134"/>
      </rPr>
      <t>不按照肺叶或肺段的解剖结构，通过手术切除单侧局部肺组织。</t>
    </r>
  </si>
  <si>
    <t>013307000150001</t>
  </si>
  <si>
    <t>非解剖性肺部分切除费-儿童（加收）</t>
  </si>
  <si>
    <t>013307000160000</t>
  </si>
  <si>
    <r>
      <rPr>
        <sz val="16"/>
        <rFont val="方正仿宋_GBK"/>
        <charset val="134"/>
      </rPr>
      <t>肺叶切除费（常规）</t>
    </r>
  </si>
  <si>
    <r>
      <rPr>
        <sz val="16"/>
        <rFont val="方正仿宋_GBK"/>
        <charset val="134"/>
      </rPr>
      <t>通过手术切除单侧肺叶。</t>
    </r>
  </si>
  <si>
    <t>013307000160001</t>
  </si>
  <si>
    <r>
      <rPr>
        <sz val="16"/>
        <rFont val="方正仿宋_GBK"/>
        <charset val="134"/>
      </rPr>
      <t>肺叶切除费（常规）</t>
    </r>
    <r>
      <rPr>
        <sz val="16"/>
        <rFont val="Times New Roman"/>
        <charset val="134"/>
      </rPr>
      <t>-</t>
    </r>
    <r>
      <rPr>
        <sz val="16"/>
        <rFont val="方正仿宋_GBK"/>
        <charset val="134"/>
      </rPr>
      <t>儿童（加收）</t>
    </r>
  </si>
  <si>
    <t>013307000170000</t>
  </si>
  <si>
    <r>
      <rPr>
        <sz val="16"/>
        <rFont val="方正仿宋_GBK"/>
        <charset val="134"/>
      </rPr>
      <t>肺叶切除费（复杂）</t>
    </r>
  </si>
  <si>
    <r>
      <rPr>
        <sz val="16"/>
        <rFont val="方正仿宋_GBK"/>
        <charset val="134"/>
      </rPr>
      <t>通过手术切除复杂情况单侧肺叶。</t>
    </r>
  </si>
  <si>
    <t>本项目中的“复杂”指：袖状肺叶切除、复合肺叶切除、术中进行血管成形的情况。</t>
  </si>
  <si>
    <t>013307000170001</t>
  </si>
  <si>
    <r>
      <rPr>
        <sz val="16"/>
        <rFont val="方正仿宋_GBK"/>
        <charset val="134"/>
      </rPr>
      <t>肺叶切除费（复杂）</t>
    </r>
    <r>
      <rPr>
        <sz val="16"/>
        <rFont val="Times New Roman"/>
        <charset val="134"/>
      </rPr>
      <t>-</t>
    </r>
    <r>
      <rPr>
        <sz val="16"/>
        <rFont val="方正仿宋_GBK"/>
        <charset val="134"/>
      </rPr>
      <t>儿童（加收）</t>
    </r>
  </si>
  <si>
    <t>013307000180000</t>
  </si>
  <si>
    <r>
      <rPr>
        <sz val="16"/>
        <rFont val="方正仿宋_GBK"/>
        <charset val="134"/>
      </rPr>
      <t>肺段切除费（常规）</t>
    </r>
  </si>
  <si>
    <r>
      <rPr>
        <sz val="16"/>
        <rFont val="方正仿宋_GBK"/>
        <charset val="134"/>
      </rPr>
      <t>通过手术切除单侧肺段。</t>
    </r>
  </si>
  <si>
    <t>013307000180001</t>
  </si>
  <si>
    <r>
      <rPr>
        <sz val="16"/>
        <rFont val="方正仿宋_GBK"/>
        <charset val="134"/>
      </rPr>
      <t>肺段切除费（常规）</t>
    </r>
    <r>
      <rPr>
        <sz val="16"/>
        <rFont val="Times New Roman"/>
        <charset val="134"/>
      </rPr>
      <t>-</t>
    </r>
    <r>
      <rPr>
        <sz val="16"/>
        <rFont val="方正仿宋_GBK"/>
        <charset val="134"/>
      </rPr>
      <t>儿童（加收）</t>
    </r>
  </si>
  <si>
    <t>013307000190000</t>
  </si>
  <si>
    <r>
      <rPr>
        <sz val="16"/>
        <rFont val="方正仿宋_GBK"/>
        <charset val="134"/>
      </rPr>
      <t>肺段切除费（复杂）</t>
    </r>
  </si>
  <si>
    <r>
      <rPr>
        <sz val="16"/>
        <rFont val="方正仿宋_GBK"/>
        <charset val="134"/>
      </rPr>
      <t>通过手术切除复杂情况单侧肺段。</t>
    </r>
  </si>
  <si>
    <t>本项目中的“复杂”指：上叶前段切除、下叶基底段切除、联合肺段切除、亚段支气管切除的情况。</t>
  </si>
  <si>
    <t>013307000190001</t>
  </si>
  <si>
    <r>
      <rPr>
        <sz val="16"/>
        <rFont val="方正仿宋_GBK"/>
        <charset val="134"/>
      </rPr>
      <t>肺段切除费（复杂）</t>
    </r>
    <r>
      <rPr>
        <sz val="16"/>
        <rFont val="Times New Roman"/>
        <charset val="134"/>
      </rPr>
      <t>-</t>
    </r>
    <r>
      <rPr>
        <sz val="16"/>
        <rFont val="方正仿宋_GBK"/>
        <charset val="134"/>
      </rPr>
      <t>儿童（加收）</t>
    </r>
  </si>
  <si>
    <t>013307000200000</t>
  </si>
  <si>
    <r>
      <rPr>
        <sz val="16"/>
        <rFont val="方正仿宋_GBK"/>
        <charset val="134"/>
      </rPr>
      <t>全肺切除费（常规）</t>
    </r>
  </si>
  <si>
    <r>
      <rPr>
        <sz val="16"/>
        <rFont val="方正仿宋_GBK"/>
        <charset val="134"/>
      </rPr>
      <t>通过手术切除全肺。</t>
    </r>
  </si>
  <si>
    <r>
      <rPr>
        <sz val="16"/>
        <rFont val="方正仿宋_GBK"/>
        <charset val="134"/>
      </rPr>
      <t>血管夹</t>
    </r>
  </si>
  <si>
    <t>013307000200001</t>
  </si>
  <si>
    <r>
      <rPr>
        <sz val="16"/>
        <rFont val="方正仿宋_GBK"/>
        <charset val="134"/>
      </rPr>
      <t>全肺切除费（常规）</t>
    </r>
    <r>
      <rPr>
        <sz val="16"/>
        <rFont val="Times New Roman"/>
        <charset val="134"/>
      </rPr>
      <t>-</t>
    </r>
    <r>
      <rPr>
        <sz val="16"/>
        <rFont val="方正仿宋_GBK"/>
        <charset val="134"/>
      </rPr>
      <t>儿童（加收）</t>
    </r>
  </si>
  <si>
    <t>013307000210000</t>
  </si>
  <si>
    <r>
      <rPr>
        <sz val="16"/>
        <rFont val="方正仿宋_GBK"/>
        <charset val="134"/>
      </rPr>
      <t>全肺切除费（复杂）</t>
    </r>
  </si>
  <si>
    <r>
      <rPr>
        <sz val="16"/>
        <rFont val="方正仿宋_GBK"/>
        <charset val="134"/>
      </rPr>
      <t>通过手术切除复杂情况全肺。</t>
    </r>
  </si>
  <si>
    <t>本项目中的“复杂”指：心包内切除、部分心房切除、胸膜外全肺切除的情况。</t>
  </si>
  <si>
    <t>013307000210001</t>
  </si>
  <si>
    <r>
      <rPr>
        <sz val="16"/>
        <rFont val="方正仿宋_GBK"/>
        <charset val="134"/>
      </rPr>
      <t>全肺切除费（复杂）</t>
    </r>
    <r>
      <rPr>
        <sz val="16"/>
        <rFont val="Times New Roman"/>
        <charset val="134"/>
      </rPr>
      <t>-</t>
    </r>
    <r>
      <rPr>
        <sz val="16"/>
        <rFont val="方正仿宋_GBK"/>
        <charset val="134"/>
      </rPr>
      <t>儿童（加收）</t>
    </r>
  </si>
  <si>
    <t>013307000220000</t>
  </si>
  <si>
    <r>
      <rPr>
        <sz val="16"/>
        <rFont val="方正仿宋_GBK"/>
        <charset val="134"/>
      </rPr>
      <t>肺修补费</t>
    </r>
  </si>
  <si>
    <r>
      <rPr>
        <sz val="16"/>
        <rFont val="方正仿宋_GBK"/>
        <charset val="134"/>
      </rPr>
      <t>通过手术修补肺组织缺损。</t>
    </r>
  </si>
  <si>
    <t>013307000220001</t>
  </si>
  <si>
    <r>
      <rPr>
        <sz val="16"/>
        <rFont val="方正仿宋_GBK"/>
        <charset val="134"/>
      </rPr>
      <t>肺修补费</t>
    </r>
    <r>
      <rPr>
        <sz val="16"/>
        <rFont val="Times New Roman"/>
        <charset val="134"/>
      </rPr>
      <t>-</t>
    </r>
    <r>
      <rPr>
        <sz val="16"/>
        <rFont val="方正仿宋_GBK"/>
        <charset val="134"/>
      </rPr>
      <t>儿童（加收）</t>
    </r>
  </si>
  <si>
    <t>012407000120000</t>
  </si>
  <si>
    <r>
      <rPr>
        <sz val="16"/>
        <rFont val="方正仿宋_GBK"/>
        <charset val="134"/>
      </rPr>
      <t>经皮氧分压</t>
    </r>
    <r>
      <rPr>
        <sz val="16"/>
        <rFont val="Times New Roman"/>
        <charset val="134"/>
      </rPr>
      <t>/</t>
    </r>
    <r>
      <rPr>
        <sz val="16"/>
        <rFont val="方正仿宋_GBK"/>
        <charset val="134"/>
      </rPr>
      <t>二氧化碳监测费</t>
    </r>
  </si>
  <si>
    <r>
      <rPr>
        <sz val="16"/>
        <rFont val="方正仿宋_GBK"/>
        <charset val="134"/>
      </rPr>
      <t>通过经皮测定方法，持续测定氧分压和</t>
    </r>
    <r>
      <rPr>
        <sz val="16"/>
        <rFont val="Times New Roman"/>
        <charset val="134"/>
      </rPr>
      <t>/</t>
    </r>
    <r>
      <rPr>
        <sz val="16"/>
        <rFont val="方正仿宋_GBK"/>
        <charset val="134"/>
      </rPr>
      <t>或二氧化碳。</t>
    </r>
  </si>
  <si>
    <r>
      <rPr>
        <sz val="16"/>
        <rFont val="方正仿宋_GBK"/>
        <charset val="134"/>
      </rPr>
      <t>所定价格涵盖设备准备、仪器测定、撤除、处理用物等步骤所需的人力资源和基本物质资源消耗。</t>
    </r>
  </si>
  <si>
    <r>
      <rPr>
        <sz val="16"/>
        <rFont val="方正仿宋_GBK"/>
        <charset val="134"/>
      </rPr>
      <t>小时</t>
    </r>
  </si>
  <si>
    <t>013106000020000</t>
  </si>
  <si>
    <r>
      <rPr>
        <sz val="16"/>
        <rFont val="方正仿宋_GBK"/>
        <charset val="134"/>
      </rPr>
      <t>一氧化氮吸入治疗费</t>
    </r>
  </si>
  <si>
    <r>
      <rPr>
        <sz val="16"/>
        <rFont val="方正仿宋_GBK"/>
        <charset val="134"/>
      </rPr>
      <t>通过吸入一氧化氮进行治疗。</t>
    </r>
  </si>
  <si>
    <r>
      <rPr>
        <sz val="16"/>
        <rFont val="方正仿宋_GBK"/>
        <charset val="134"/>
      </rPr>
      <t>所定价格涵盖设备准备、气体调节、吸入治疗、调节、监测、处理用物等步骤所需的人力资源、设备运转成本消耗与基本物质资源消耗。</t>
    </r>
  </si>
  <si>
    <r>
      <rPr>
        <sz val="16"/>
        <rFont val="方正仿宋_GBK"/>
        <charset val="134"/>
      </rPr>
      <t>管路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</si>
</sst>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1"/>
      <color theme="1"/>
      <name val="方正仿宋_GBK"/>
      <charset val="134"/>
    </font>
    <font>
      <sz val="20"/>
      <name val="黑体"/>
      <charset val="134"/>
    </font>
    <font>
      <sz val="11"/>
      <name val="宋体"/>
      <charset val="134"/>
      <scheme val="minor"/>
    </font>
    <font>
      <sz val="28"/>
      <name val="方正小标宋_GBK"/>
      <charset val="134"/>
    </font>
    <font>
      <sz val="16"/>
      <name val="方正仿宋_GBK"/>
      <charset val="134"/>
    </font>
    <font>
      <sz val="16"/>
      <name val="Times New Roman"/>
      <charset val="134"/>
    </font>
    <font>
      <sz val="20"/>
      <name val="方正黑体_GBK"/>
      <charset val="134"/>
    </font>
    <font>
      <sz val="20"/>
      <name val="方正黑体_GBK"/>
      <charset val="0"/>
    </font>
    <font>
      <sz val="11"/>
      <name val="方正仿宋_GBK"/>
      <charset val="134"/>
    </font>
    <font>
      <sz val="28"/>
      <name val="方正仿宋_GBK"/>
      <charset val="134"/>
    </font>
    <font>
      <strike/>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pplyProtection="0">
      <alignment vertical="center"/>
    </xf>
    <xf numFmtId="0" fontId="32" fillId="0" borderId="0">
      <alignment vertical="top" wrapText="1"/>
    </xf>
    <xf numFmtId="0" fontId="0" fillId="0" borderId="0">
      <alignment vertical="center"/>
    </xf>
    <xf numFmtId="0" fontId="0" fillId="0" borderId="0">
      <alignment vertical="center"/>
    </xf>
  </cellStyleXfs>
  <cellXfs count="28">
    <xf numFmtId="0" fontId="0" fillId="0" borderId="0" xfId="0">
      <alignment vertical="center"/>
    </xf>
    <xf numFmtId="0" fontId="0" fillId="0" borderId="0" xfId="0" applyFill="1" applyAlignment="1">
      <alignment vertical="center"/>
    </xf>
    <xf numFmtId="0" fontId="0" fillId="0" borderId="0" xfId="0" applyFill="1" applyAlignment="1">
      <alignment horizontal="left" vertical="center"/>
    </xf>
    <xf numFmtId="176" fontId="0" fillId="0" borderId="0" xfId="0" applyNumberFormat="1" applyFill="1" applyAlignment="1">
      <alignment vertical="center"/>
    </xf>
    <xf numFmtId="0" fontId="1" fillId="0" borderId="0" xfId="0" applyFont="1" applyFill="1" applyAlignment="1">
      <alignment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176" fontId="3" fillId="0" borderId="0" xfId="0" applyNumberFormat="1"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176" fontId="4" fillId="0" borderId="0" xfId="0" applyNumberFormat="1" applyFont="1" applyFill="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0" xfId="0" applyFont="1" applyFill="1" applyAlignment="1">
      <alignment vertical="center"/>
    </xf>
    <xf numFmtId="0" fontId="3" fillId="0" borderId="0" xfId="0" applyFont="1" applyFill="1" applyAlignment="1">
      <alignment horizontal="center" vertical="center"/>
    </xf>
    <xf numFmtId="0" fontId="10" fillId="0" borderId="0" xfId="0" applyFont="1" applyFill="1" applyAlignment="1">
      <alignment horizontal="center" vertical="center" wrapText="1"/>
    </xf>
    <xf numFmtId="0" fontId="5"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_Sheet1" xfId="50"/>
    <cellStyle name="常规 3"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3"/>
  <sheetViews>
    <sheetView tabSelected="1" view="pageBreakPreview" zoomScale="70" zoomScaleNormal="70" topLeftCell="A83" workbookViewId="0">
      <selection activeCell="D85" sqref="D85"/>
    </sheetView>
  </sheetViews>
  <sheetFormatPr defaultColWidth="9" defaultRowHeight="15"/>
  <cols>
    <col min="1" max="1" width="7.5" style="1" customWidth="1"/>
    <col min="2" max="2" width="16.7916666666667" style="1" customWidth="1"/>
    <col min="3" max="3" width="17.5" style="1" customWidth="1"/>
    <col min="4" max="4" width="36.425" style="2" customWidth="1"/>
    <col min="5" max="5" width="44.4583333333333" style="2" customWidth="1"/>
    <col min="6" max="6" width="12.0416666666667" style="1" customWidth="1"/>
    <col min="7" max="7" width="19.8166666666667" style="1" customWidth="1"/>
    <col min="8" max="8" width="10.2166666666667" style="3" customWidth="1"/>
    <col min="9" max="9" width="10" style="3" customWidth="1"/>
    <col min="10" max="10" width="11.125" style="3" customWidth="1"/>
    <col min="11" max="11" width="29.4666666666667" style="4" customWidth="1"/>
    <col min="12" max="12" width="9.78333333333333" style="5" customWidth="1"/>
    <col min="13" max="16384" width="9" style="1"/>
  </cols>
  <sheetData>
    <row r="1" customFormat="1" ht="33" customHeight="1" spans="1:12">
      <c r="A1" s="6" t="s">
        <v>0</v>
      </c>
      <c r="B1" s="7"/>
      <c r="C1" s="7"/>
      <c r="D1" s="8"/>
      <c r="E1" s="8"/>
      <c r="F1" s="7"/>
      <c r="G1" s="7"/>
      <c r="H1" s="9"/>
      <c r="I1" s="9"/>
      <c r="J1" s="9"/>
      <c r="K1" s="23"/>
      <c r="L1" s="24"/>
    </row>
    <row r="2" customFormat="1" ht="36.75" spans="1:12">
      <c r="A2" s="10" t="s">
        <v>1</v>
      </c>
      <c r="B2" s="10"/>
      <c r="C2" s="10"/>
      <c r="D2" s="11"/>
      <c r="E2" s="11"/>
      <c r="F2" s="10"/>
      <c r="G2" s="10"/>
      <c r="H2" s="12"/>
      <c r="I2" s="12"/>
      <c r="J2" s="12"/>
      <c r="K2" s="25"/>
      <c r="L2" s="10"/>
    </row>
    <row r="3" customFormat="1" ht="295" customHeight="1" spans="1:12">
      <c r="A3" s="13" t="s">
        <v>2</v>
      </c>
      <c r="B3" s="14"/>
      <c r="C3" s="14"/>
      <c r="D3" s="14"/>
      <c r="E3" s="14"/>
      <c r="F3" s="14"/>
      <c r="G3" s="14"/>
      <c r="H3" s="15"/>
      <c r="I3" s="15"/>
      <c r="J3" s="15"/>
      <c r="K3" s="13"/>
      <c r="L3" s="19"/>
    </row>
    <row r="4" customFormat="1" ht="253" customHeight="1" spans="1:12">
      <c r="A4" s="14"/>
      <c r="B4" s="14"/>
      <c r="C4" s="14"/>
      <c r="D4" s="14"/>
      <c r="E4" s="14"/>
      <c r="F4" s="14"/>
      <c r="G4" s="14"/>
      <c r="H4" s="15"/>
      <c r="I4" s="15"/>
      <c r="J4" s="15"/>
      <c r="K4" s="13"/>
      <c r="L4" s="19"/>
    </row>
    <row r="5" customFormat="1" ht="40" customHeight="1" spans="1:12">
      <c r="A5" s="16" t="s">
        <v>3</v>
      </c>
      <c r="B5" s="16" t="s">
        <v>4</v>
      </c>
      <c r="C5" s="16" t="s">
        <v>5</v>
      </c>
      <c r="D5" s="16" t="s">
        <v>6</v>
      </c>
      <c r="E5" s="16" t="s">
        <v>7</v>
      </c>
      <c r="F5" s="16" t="s">
        <v>8</v>
      </c>
      <c r="G5" s="16" t="s">
        <v>9</v>
      </c>
      <c r="H5" s="17" t="s">
        <v>10</v>
      </c>
      <c r="I5" s="17"/>
      <c r="J5" s="17"/>
      <c r="K5" s="17" t="s">
        <v>11</v>
      </c>
      <c r="L5" s="17" t="s">
        <v>12</v>
      </c>
    </row>
    <row r="6" customFormat="1" ht="40" customHeight="1" spans="1:12">
      <c r="A6" s="16"/>
      <c r="B6" s="16"/>
      <c r="C6" s="16"/>
      <c r="D6" s="16"/>
      <c r="E6" s="16"/>
      <c r="F6" s="16"/>
      <c r="G6" s="16"/>
      <c r="H6" s="18" t="s">
        <v>13</v>
      </c>
      <c r="I6" s="18" t="s">
        <v>14</v>
      </c>
      <c r="J6" s="18" t="s">
        <v>15</v>
      </c>
      <c r="K6" s="17"/>
      <c r="L6" s="17"/>
    </row>
    <row r="7" customFormat="1" ht="81" spans="1:12">
      <c r="A7" s="19">
        <f>ROW()-6</f>
        <v>1</v>
      </c>
      <c r="B7" s="19" t="s">
        <v>16</v>
      </c>
      <c r="C7" s="20" t="s">
        <v>17</v>
      </c>
      <c r="D7" s="14" t="s">
        <v>18</v>
      </c>
      <c r="E7" s="14" t="s">
        <v>19</v>
      </c>
      <c r="F7" s="19" t="s">
        <v>20</v>
      </c>
      <c r="G7" s="19"/>
      <c r="H7" s="21">
        <v>26</v>
      </c>
      <c r="I7" s="21">
        <f t="shared" ref="I7:I32" si="0">ROUND(H7*0.9,0)</f>
        <v>23</v>
      </c>
      <c r="J7" s="21">
        <f t="shared" ref="J7:J32" si="1">ROUND(I7*0.9,0)</f>
        <v>21</v>
      </c>
      <c r="K7" s="26"/>
      <c r="L7" s="19" t="s">
        <v>21</v>
      </c>
    </row>
    <row r="8" customFormat="1" ht="81" spans="1:12">
      <c r="A8" s="19">
        <f t="shared" ref="A8:A94" si="2">ROW()-6</f>
        <v>2</v>
      </c>
      <c r="B8" s="19" t="s">
        <v>22</v>
      </c>
      <c r="C8" s="20" t="s">
        <v>23</v>
      </c>
      <c r="D8" s="14" t="s">
        <v>24</v>
      </c>
      <c r="E8" s="14" t="s">
        <v>19</v>
      </c>
      <c r="F8" s="19" t="s">
        <v>20</v>
      </c>
      <c r="G8" s="19"/>
      <c r="H8" s="21">
        <v>146</v>
      </c>
      <c r="I8" s="21">
        <f t="shared" si="0"/>
        <v>131</v>
      </c>
      <c r="J8" s="21">
        <f t="shared" si="1"/>
        <v>118</v>
      </c>
      <c r="K8" s="26" t="s">
        <v>25</v>
      </c>
      <c r="L8" s="19" t="s">
        <v>21</v>
      </c>
    </row>
    <row r="9" customFormat="1" ht="60.75" spans="1:12">
      <c r="A9" s="19">
        <f t="shared" si="2"/>
        <v>3</v>
      </c>
      <c r="B9" s="19" t="s">
        <v>26</v>
      </c>
      <c r="C9" s="20" t="s">
        <v>27</v>
      </c>
      <c r="D9" s="14"/>
      <c r="E9" s="14"/>
      <c r="F9" s="19" t="s">
        <v>20</v>
      </c>
      <c r="G9" s="19"/>
      <c r="H9" s="21">
        <f>ROUND(H8*0.3,0)</f>
        <v>44</v>
      </c>
      <c r="I9" s="21">
        <f t="shared" si="0"/>
        <v>40</v>
      </c>
      <c r="J9" s="21">
        <f t="shared" si="1"/>
        <v>36</v>
      </c>
      <c r="K9" s="26"/>
      <c r="L9" s="19" t="s">
        <v>21</v>
      </c>
    </row>
    <row r="10" customFormat="1" ht="81" spans="1:12">
      <c r="A10" s="19">
        <f t="shared" si="2"/>
        <v>4</v>
      </c>
      <c r="B10" s="19" t="s">
        <v>28</v>
      </c>
      <c r="C10" s="20" t="s">
        <v>29</v>
      </c>
      <c r="D10" s="14"/>
      <c r="E10" s="14"/>
      <c r="F10" s="19" t="s">
        <v>20</v>
      </c>
      <c r="G10" s="19"/>
      <c r="H10" s="21">
        <f>H8-21</f>
        <v>125</v>
      </c>
      <c r="I10" s="21">
        <f t="shared" si="0"/>
        <v>113</v>
      </c>
      <c r="J10" s="21">
        <f t="shared" si="1"/>
        <v>102</v>
      </c>
      <c r="K10" s="26"/>
      <c r="L10" s="19" t="s">
        <v>21</v>
      </c>
    </row>
    <row r="11" customFormat="1" ht="81" spans="1:12">
      <c r="A11" s="19">
        <f t="shared" si="2"/>
        <v>5</v>
      </c>
      <c r="B11" s="19" t="s">
        <v>30</v>
      </c>
      <c r="C11" s="20" t="s">
        <v>31</v>
      </c>
      <c r="D11" s="14" t="s">
        <v>32</v>
      </c>
      <c r="E11" s="14" t="s">
        <v>19</v>
      </c>
      <c r="F11" s="19" t="s">
        <v>20</v>
      </c>
      <c r="G11" s="19"/>
      <c r="H11" s="21">
        <v>128</v>
      </c>
      <c r="I11" s="21">
        <f t="shared" si="0"/>
        <v>115</v>
      </c>
      <c r="J11" s="21">
        <f t="shared" si="1"/>
        <v>104</v>
      </c>
      <c r="K11" s="26"/>
      <c r="L11" s="19" t="s">
        <v>21</v>
      </c>
    </row>
    <row r="12" customFormat="1" ht="81" spans="1:12">
      <c r="A12" s="19">
        <f t="shared" si="2"/>
        <v>6</v>
      </c>
      <c r="B12" s="19" t="s">
        <v>33</v>
      </c>
      <c r="C12" s="20" t="s">
        <v>34</v>
      </c>
      <c r="D12" s="14" t="s">
        <v>35</v>
      </c>
      <c r="E12" s="14" t="s">
        <v>19</v>
      </c>
      <c r="F12" s="19" t="s">
        <v>20</v>
      </c>
      <c r="G12" s="19"/>
      <c r="H12" s="21">
        <v>43</v>
      </c>
      <c r="I12" s="21">
        <f t="shared" si="0"/>
        <v>39</v>
      </c>
      <c r="J12" s="21">
        <f t="shared" si="1"/>
        <v>35</v>
      </c>
      <c r="K12" s="26"/>
      <c r="L12" s="19" t="s">
        <v>21</v>
      </c>
    </row>
    <row r="13" customFormat="1" ht="81" spans="1:12">
      <c r="A13" s="19">
        <f t="shared" si="2"/>
        <v>7</v>
      </c>
      <c r="B13" s="19" t="s">
        <v>36</v>
      </c>
      <c r="C13" s="20" t="s">
        <v>37</v>
      </c>
      <c r="D13" s="14" t="s">
        <v>38</v>
      </c>
      <c r="E13" s="14" t="s">
        <v>19</v>
      </c>
      <c r="F13" s="19" t="s">
        <v>20</v>
      </c>
      <c r="G13" s="19"/>
      <c r="H13" s="21">
        <v>51</v>
      </c>
      <c r="I13" s="21">
        <f t="shared" si="0"/>
        <v>46</v>
      </c>
      <c r="J13" s="21">
        <f t="shared" si="1"/>
        <v>41</v>
      </c>
      <c r="K13" s="26"/>
      <c r="L13" s="19" t="s">
        <v>21</v>
      </c>
    </row>
    <row r="14" customFormat="1" ht="81" spans="1:12">
      <c r="A14" s="19">
        <f t="shared" si="2"/>
        <v>8</v>
      </c>
      <c r="B14" s="19" t="s">
        <v>39</v>
      </c>
      <c r="C14" s="20" t="s">
        <v>40</v>
      </c>
      <c r="D14" s="14" t="s">
        <v>41</v>
      </c>
      <c r="E14" s="14" t="s">
        <v>19</v>
      </c>
      <c r="F14" s="19" t="s">
        <v>20</v>
      </c>
      <c r="G14" s="19"/>
      <c r="H14" s="21">
        <v>153</v>
      </c>
      <c r="I14" s="21">
        <f t="shared" si="0"/>
        <v>138</v>
      </c>
      <c r="J14" s="21">
        <f t="shared" si="1"/>
        <v>124</v>
      </c>
      <c r="K14" s="26"/>
      <c r="L14" s="19" t="s">
        <v>42</v>
      </c>
    </row>
    <row r="15" customFormat="1" ht="81" spans="1:12">
      <c r="A15" s="19">
        <f t="shared" si="2"/>
        <v>9</v>
      </c>
      <c r="B15" s="19" t="s">
        <v>43</v>
      </c>
      <c r="C15" s="20" t="s">
        <v>44</v>
      </c>
      <c r="D15" s="14" t="s">
        <v>45</v>
      </c>
      <c r="E15" s="14" t="s">
        <v>19</v>
      </c>
      <c r="F15" s="19" t="s">
        <v>20</v>
      </c>
      <c r="G15" s="19"/>
      <c r="H15" s="21">
        <v>13</v>
      </c>
      <c r="I15" s="21">
        <f t="shared" si="0"/>
        <v>12</v>
      </c>
      <c r="J15" s="21">
        <f t="shared" si="1"/>
        <v>11</v>
      </c>
      <c r="K15" s="26"/>
      <c r="L15" s="19" t="s">
        <v>21</v>
      </c>
    </row>
    <row r="16" customFormat="1" ht="81" spans="1:12">
      <c r="A16" s="19">
        <f t="shared" si="2"/>
        <v>10</v>
      </c>
      <c r="B16" s="19" t="s">
        <v>46</v>
      </c>
      <c r="C16" s="20" t="s">
        <v>47</v>
      </c>
      <c r="D16" s="14" t="s">
        <v>48</v>
      </c>
      <c r="E16" s="14" t="s">
        <v>19</v>
      </c>
      <c r="F16" s="19" t="s">
        <v>20</v>
      </c>
      <c r="G16" s="19"/>
      <c r="H16" s="21">
        <v>210</v>
      </c>
      <c r="I16" s="21">
        <f t="shared" si="0"/>
        <v>189</v>
      </c>
      <c r="J16" s="21">
        <f t="shared" si="1"/>
        <v>170</v>
      </c>
      <c r="K16" s="26"/>
      <c r="L16" s="19" t="s">
        <v>42</v>
      </c>
    </row>
    <row r="17" customFormat="1" ht="81" spans="1:12">
      <c r="A17" s="19">
        <f t="shared" si="2"/>
        <v>11</v>
      </c>
      <c r="B17" s="19" t="s">
        <v>49</v>
      </c>
      <c r="C17" s="20" t="s">
        <v>50</v>
      </c>
      <c r="D17" s="14" t="s">
        <v>51</v>
      </c>
      <c r="E17" s="14" t="s">
        <v>19</v>
      </c>
      <c r="F17" s="19" t="s">
        <v>20</v>
      </c>
      <c r="G17" s="19"/>
      <c r="H17" s="21">
        <v>60</v>
      </c>
      <c r="I17" s="21">
        <f t="shared" si="0"/>
        <v>54</v>
      </c>
      <c r="J17" s="21">
        <f t="shared" si="1"/>
        <v>49</v>
      </c>
      <c r="K17" s="26"/>
      <c r="L17" s="19" t="s">
        <v>21</v>
      </c>
    </row>
    <row r="18" customFormat="1" ht="81" spans="1:12">
      <c r="A18" s="19">
        <f t="shared" si="2"/>
        <v>12</v>
      </c>
      <c r="B18" s="19" t="s">
        <v>52</v>
      </c>
      <c r="C18" s="20" t="s">
        <v>53</v>
      </c>
      <c r="D18" s="14" t="s">
        <v>54</v>
      </c>
      <c r="E18" s="14" t="s">
        <v>19</v>
      </c>
      <c r="F18" s="19" t="s">
        <v>20</v>
      </c>
      <c r="G18" s="19"/>
      <c r="H18" s="21">
        <v>60</v>
      </c>
      <c r="I18" s="21">
        <f t="shared" si="0"/>
        <v>54</v>
      </c>
      <c r="J18" s="21">
        <f t="shared" si="1"/>
        <v>49</v>
      </c>
      <c r="K18" s="26"/>
      <c r="L18" s="19" t="s">
        <v>42</v>
      </c>
    </row>
    <row r="19" customFormat="1" ht="81" spans="1:12">
      <c r="A19" s="19">
        <f t="shared" si="2"/>
        <v>13</v>
      </c>
      <c r="B19" s="19" t="s">
        <v>55</v>
      </c>
      <c r="C19" s="20" t="s">
        <v>56</v>
      </c>
      <c r="D19" s="14" t="s">
        <v>57</v>
      </c>
      <c r="E19" s="14" t="s">
        <v>19</v>
      </c>
      <c r="F19" s="19" t="s">
        <v>20</v>
      </c>
      <c r="G19" s="19"/>
      <c r="H19" s="21">
        <v>425</v>
      </c>
      <c r="I19" s="21">
        <f t="shared" si="0"/>
        <v>383</v>
      </c>
      <c r="J19" s="21">
        <f t="shared" si="1"/>
        <v>345</v>
      </c>
      <c r="K19" s="26"/>
      <c r="L19" s="19" t="s">
        <v>21</v>
      </c>
    </row>
    <row r="20" customFormat="1" ht="81" spans="1:12">
      <c r="A20" s="19">
        <f t="shared" si="2"/>
        <v>14</v>
      </c>
      <c r="B20" s="19" t="s">
        <v>58</v>
      </c>
      <c r="C20" s="20" t="s">
        <v>59</v>
      </c>
      <c r="D20" s="14"/>
      <c r="E20" s="14"/>
      <c r="F20" s="19" t="s">
        <v>20</v>
      </c>
      <c r="G20" s="19"/>
      <c r="H20" s="21">
        <v>297</v>
      </c>
      <c r="I20" s="21">
        <f t="shared" si="0"/>
        <v>267</v>
      </c>
      <c r="J20" s="21">
        <f t="shared" si="1"/>
        <v>240</v>
      </c>
      <c r="K20" s="26"/>
      <c r="L20" s="19" t="s">
        <v>21</v>
      </c>
    </row>
    <row r="21" customFormat="1" ht="81" spans="1:12">
      <c r="A21" s="19">
        <f t="shared" si="2"/>
        <v>15</v>
      </c>
      <c r="B21" s="19" t="s">
        <v>60</v>
      </c>
      <c r="C21" s="20" t="s">
        <v>61</v>
      </c>
      <c r="D21" s="14" t="s">
        <v>62</v>
      </c>
      <c r="E21" s="14" t="s">
        <v>63</v>
      </c>
      <c r="F21" s="19" t="s">
        <v>20</v>
      </c>
      <c r="G21" s="19"/>
      <c r="H21" s="21">
        <v>204</v>
      </c>
      <c r="I21" s="21">
        <f t="shared" si="0"/>
        <v>184</v>
      </c>
      <c r="J21" s="21">
        <f t="shared" si="1"/>
        <v>166</v>
      </c>
      <c r="K21" s="26"/>
      <c r="L21" s="19" t="s">
        <v>21</v>
      </c>
    </row>
    <row r="22" customFormat="1" ht="101.25" spans="1:12">
      <c r="A22" s="19">
        <f t="shared" si="2"/>
        <v>16</v>
      </c>
      <c r="B22" s="19" t="s">
        <v>64</v>
      </c>
      <c r="C22" s="20" t="s">
        <v>65</v>
      </c>
      <c r="D22" s="14"/>
      <c r="E22" s="14"/>
      <c r="F22" s="19" t="s">
        <v>20</v>
      </c>
      <c r="G22" s="19"/>
      <c r="H22" s="21">
        <v>30</v>
      </c>
      <c r="I22" s="21">
        <f t="shared" si="0"/>
        <v>27</v>
      </c>
      <c r="J22" s="21">
        <f t="shared" si="1"/>
        <v>24</v>
      </c>
      <c r="K22" s="26" t="s">
        <v>66</v>
      </c>
      <c r="L22" s="19" t="s">
        <v>21</v>
      </c>
    </row>
    <row r="23" customFormat="1" ht="81" spans="1:12">
      <c r="A23" s="19">
        <f t="shared" si="2"/>
        <v>17</v>
      </c>
      <c r="B23" s="19" t="s">
        <v>67</v>
      </c>
      <c r="C23" s="20" t="s">
        <v>68</v>
      </c>
      <c r="D23" s="14" t="s">
        <v>69</v>
      </c>
      <c r="E23" s="14" t="s">
        <v>63</v>
      </c>
      <c r="F23" s="19" t="s">
        <v>20</v>
      </c>
      <c r="G23" s="19" t="s">
        <v>70</v>
      </c>
      <c r="H23" s="21">
        <v>600</v>
      </c>
      <c r="I23" s="21">
        <f t="shared" si="0"/>
        <v>540</v>
      </c>
      <c r="J23" s="21">
        <f t="shared" si="1"/>
        <v>486</v>
      </c>
      <c r="K23" s="26"/>
      <c r="L23" s="19" t="s">
        <v>42</v>
      </c>
    </row>
    <row r="24" customFormat="1" ht="81" spans="1:12">
      <c r="A24" s="19">
        <f t="shared" si="2"/>
        <v>18</v>
      </c>
      <c r="B24" s="19" t="s">
        <v>71</v>
      </c>
      <c r="C24" s="20" t="s">
        <v>72</v>
      </c>
      <c r="D24" s="14" t="s">
        <v>73</v>
      </c>
      <c r="E24" s="14" t="s">
        <v>63</v>
      </c>
      <c r="F24" s="19" t="s">
        <v>20</v>
      </c>
      <c r="G24" s="19"/>
      <c r="H24" s="21">
        <v>700</v>
      </c>
      <c r="I24" s="21">
        <f t="shared" si="0"/>
        <v>630</v>
      </c>
      <c r="J24" s="21">
        <f t="shared" si="1"/>
        <v>567</v>
      </c>
      <c r="K24" s="26"/>
      <c r="L24" s="19" t="s">
        <v>42</v>
      </c>
    </row>
    <row r="25" customFormat="1" ht="101.25" spans="1:12">
      <c r="A25" s="19">
        <f t="shared" si="2"/>
        <v>19</v>
      </c>
      <c r="B25" s="19" t="s">
        <v>74</v>
      </c>
      <c r="C25" s="20" t="s">
        <v>75</v>
      </c>
      <c r="D25" s="14" t="s">
        <v>76</v>
      </c>
      <c r="E25" s="14" t="s">
        <v>77</v>
      </c>
      <c r="F25" s="19" t="s">
        <v>20</v>
      </c>
      <c r="G25" s="19"/>
      <c r="H25" s="21">
        <v>550</v>
      </c>
      <c r="I25" s="21">
        <f t="shared" si="0"/>
        <v>495</v>
      </c>
      <c r="J25" s="21">
        <f t="shared" si="1"/>
        <v>446</v>
      </c>
      <c r="K25" s="26"/>
      <c r="L25" s="19" t="s">
        <v>42</v>
      </c>
    </row>
    <row r="26" customFormat="1" ht="81" spans="1:12">
      <c r="A26" s="19">
        <f t="shared" si="2"/>
        <v>20</v>
      </c>
      <c r="B26" s="19" t="s">
        <v>78</v>
      </c>
      <c r="C26" s="20" t="s">
        <v>79</v>
      </c>
      <c r="D26" s="14" t="s">
        <v>80</v>
      </c>
      <c r="E26" s="14" t="s">
        <v>81</v>
      </c>
      <c r="F26" s="19" t="s">
        <v>20</v>
      </c>
      <c r="G26" s="19"/>
      <c r="H26" s="21">
        <v>680</v>
      </c>
      <c r="I26" s="21">
        <f t="shared" si="0"/>
        <v>612</v>
      </c>
      <c r="J26" s="21">
        <f t="shared" si="1"/>
        <v>551</v>
      </c>
      <c r="K26" s="26"/>
      <c r="L26" s="19" t="s">
        <v>42</v>
      </c>
    </row>
    <row r="27" customFormat="1" ht="81" spans="1:12">
      <c r="A27" s="19">
        <f t="shared" si="2"/>
        <v>21</v>
      </c>
      <c r="B27" s="19" t="s">
        <v>82</v>
      </c>
      <c r="C27" s="20" t="s">
        <v>83</v>
      </c>
      <c r="D27" s="14" t="s">
        <v>84</v>
      </c>
      <c r="E27" s="14" t="s">
        <v>85</v>
      </c>
      <c r="F27" s="19" t="s">
        <v>20</v>
      </c>
      <c r="G27" s="19"/>
      <c r="H27" s="21">
        <v>50</v>
      </c>
      <c r="I27" s="21">
        <f t="shared" si="0"/>
        <v>45</v>
      </c>
      <c r="J27" s="21">
        <f t="shared" si="1"/>
        <v>41</v>
      </c>
      <c r="K27" s="26"/>
      <c r="L27" s="19" t="s">
        <v>42</v>
      </c>
    </row>
    <row r="28" customFormat="1" ht="81" spans="1:12">
      <c r="A28" s="19">
        <f t="shared" si="2"/>
        <v>22</v>
      </c>
      <c r="B28" s="19" t="s">
        <v>86</v>
      </c>
      <c r="C28" s="20" t="s">
        <v>87</v>
      </c>
      <c r="D28" s="14" t="s">
        <v>88</v>
      </c>
      <c r="E28" s="14" t="s">
        <v>89</v>
      </c>
      <c r="F28" s="19" t="s">
        <v>20</v>
      </c>
      <c r="G28" s="22" t="s">
        <v>90</v>
      </c>
      <c r="H28" s="21">
        <v>8</v>
      </c>
      <c r="I28" s="21">
        <f t="shared" si="0"/>
        <v>7</v>
      </c>
      <c r="J28" s="21">
        <f t="shared" si="1"/>
        <v>6</v>
      </c>
      <c r="K28" s="26" t="s">
        <v>91</v>
      </c>
      <c r="L28" s="19" t="s">
        <v>92</v>
      </c>
    </row>
    <row r="29" customFormat="1" ht="81" spans="1:12">
      <c r="A29" s="19">
        <f t="shared" si="2"/>
        <v>23</v>
      </c>
      <c r="B29" s="19" t="s">
        <v>93</v>
      </c>
      <c r="C29" s="20" t="s">
        <v>94</v>
      </c>
      <c r="D29" s="14" t="s">
        <v>95</v>
      </c>
      <c r="E29" s="14" t="s">
        <v>96</v>
      </c>
      <c r="F29" s="19" t="s">
        <v>20</v>
      </c>
      <c r="G29" s="19"/>
      <c r="H29" s="21">
        <v>396</v>
      </c>
      <c r="I29" s="21">
        <f t="shared" si="0"/>
        <v>356</v>
      </c>
      <c r="J29" s="21">
        <f t="shared" si="1"/>
        <v>320</v>
      </c>
      <c r="K29" s="26"/>
      <c r="L29" s="19" t="s">
        <v>21</v>
      </c>
    </row>
    <row r="30" customFormat="1" ht="81" spans="1:12">
      <c r="A30" s="19">
        <f t="shared" si="2"/>
        <v>24</v>
      </c>
      <c r="B30" s="19" t="s">
        <v>97</v>
      </c>
      <c r="C30" s="20" t="s">
        <v>98</v>
      </c>
      <c r="D30" s="14" t="s">
        <v>99</v>
      </c>
      <c r="E30" s="14" t="s">
        <v>96</v>
      </c>
      <c r="F30" s="19" t="s">
        <v>20</v>
      </c>
      <c r="G30" s="19" t="s">
        <v>100</v>
      </c>
      <c r="H30" s="21">
        <v>396</v>
      </c>
      <c r="I30" s="21">
        <f t="shared" si="0"/>
        <v>356</v>
      </c>
      <c r="J30" s="21">
        <f t="shared" si="1"/>
        <v>320</v>
      </c>
      <c r="K30" s="26"/>
      <c r="L30" s="19" t="s">
        <v>21</v>
      </c>
    </row>
    <row r="31" customFormat="1" ht="121.5" spans="1:12">
      <c r="A31" s="19">
        <f t="shared" si="2"/>
        <v>25</v>
      </c>
      <c r="B31" s="19" t="s">
        <v>101</v>
      </c>
      <c r="C31" s="20" t="s">
        <v>102</v>
      </c>
      <c r="D31" s="14" t="s">
        <v>103</v>
      </c>
      <c r="E31" s="14" t="s">
        <v>96</v>
      </c>
      <c r="F31" s="19" t="s">
        <v>20</v>
      </c>
      <c r="G31" s="19" t="s">
        <v>104</v>
      </c>
      <c r="H31" s="21">
        <v>540</v>
      </c>
      <c r="I31" s="21">
        <f t="shared" si="0"/>
        <v>486</v>
      </c>
      <c r="J31" s="21">
        <f t="shared" si="1"/>
        <v>437</v>
      </c>
      <c r="K31" s="26"/>
      <c r="L31" s="19" t="s">
        <v>21</v>
      </c>
    </row>
    <row r="32" customFormat="1" ht="101.25" spans="1:12">
      <c r="A32" s="19">
        <f t="shared" si="2"/>
        <v>26</v>
      </c>
      <c r="B32" s="19" t="s">
        <v>105</v>
      </c>
      <c r="C32" s="20" t="s">
        <v>106</v>
      </c>
      <c r="D32" s="14" t="s">
        <v>107</v>
      </c>
      <c r="E32" s="14" t="s">
        <v>108</v>
      </c>
      <c r="F32" s="19" t="s">
        <v>20</v>
      </c>
      <c r="G32" s="19" t="s">
        <v>109</v>
      </c>
      <c r="H32" s="21">
        <v>1214</v>
      </c>
      <c r="I32" s="21">
        <f t="shared" si="0"/>
        <v>1093</v>
      </c>
      <c r="J32" s="21">
        <f t="shared" si="1"/>
        <v>984</v>
      </c>
      <c r="K32" s="26"/>
      <c r="L32" s="19" t="s">
        <v>21</v>
      </c>
    </row>
    <row r="33" customFormat="1" ht="60.75" spans="1:12">
      <c r="A33" s="19">
        <f t="shared" si="2"/>
        <v>27</v>
      </c>
      <c r="B33" s="19" t="s">
        <v>110</v>
      </c>
      <c r="C33" s="20" t="s">
        <v>111</v>
      </c>
      <c r="D33" s="14"/>
      <c r="E33" s="14"/>
      <c r="F33" s="19" t="s">
        <v>20</v>
      </c>
      <c r="G33" s="19"/>
      <c r="H33" s="21">
        <f t="shared" ref="H33:J33" si="3">ROUND(H32*0.3,0)</f>
        <v>364</v>
      </c>
      <c r="I33" s="21">
        <f t="shared" si="3"/>
        <v>328</v>
      </c>
      <c r="J33" s="21">
        <f t="shared" si="3"/>
        <v>295</v>
      </c>
      <c r="K33" s="26"/>
      <c r="L33" s="19" t="s">
        <v>21</v>
      </c>
    </row>
    <row r="34" customFormat="1" ht="81" spans="1:12">
      <c r="A34" s="19">
        <f t="shared" si="2"/>
        <v>28</v>
      </c>
      <c r="B34" s="19" t="s">
        <v>112</v>
      </c>
      <c r="C34" s="20" t="s">
        <v>113</v>
      </c>
      <c r="D34" s="14" t="s">
        <v>114</v>
      </c>
      <c r="E34" s="14" t="s">
        <v>115</v>
      </c>
      <c r="F34" s="19" t="s">
        <v>20</v>
      </c>
      <c r="G34" s="19"/>
      <c r="H34" s="21">
        <v>1214</v>
      </c>
      <c r="I34" s="21">
        <f t="shared" ref="I34:I38" si="4">ROUND(H34*0.9,0)</f>
        <v>1093</v>
      </c>
      <c r="J34" s="21">
        <f t="shared" ref="J34:J38" si="5">ROUND(I34*0.9,0)</f>
        <v>984</v>
      </c>
      <c r="K34" s="26"/>
      <c r="L34" s="19" t="s">
        <v>21</v>
      </c>
    </row>
    <row r="35" customFormat="1" ht="60.75" spans="1:12">
      <c r="A35" s="19">
        <f t="shared" si="2"/>
        <v>29</v>
      </c>
      <c r="B35" s="19" t="s">
        <v>116</v>
      </c>
      <c r="C35" s="20" t="s">
        <v>117</v>
      </c>
      <c r="D35" s="14"/>
      <c r="E35" s="14"/>
      <c r="F35" s="19" t="s">
        <v>20</v>
      </c>
      <c r="G35" s="19"/>
      <c r="H35" s="21">
        <f t="shared" ref="H35:J35" si="6">ROUND(H34*0.3,0)</f>
        <v>364</v>
      </c>
      <c r="I35" s="21">
        <f t="shared" si="6"/>
        <v>328</v>
      </c>
      <c r="J35" s="21">
        <f t="shared" si="6"/>
        <v>295</v>
      </c>
      <c r="K35" s="26"/>
      <c r="L35" s="19" t="s">
        <v>21</v>
      </c>
    </row>
    <row r="36" customFormat="1" ht="101.25" spans="1:12">
      <c r="A36" s="19">
        <f t="shared" si="2"/>
        <v>30</v>
      </c>
      <c r="B36" s="19" t="s">
        <v>118</v>
      </c>
      <c r="C36" s="20" t="s">
        <v>119</v>
      </c>
      <c r="D36" s="14" t="s">
        <v>120</v>
      </c>
      <c r="E36" s="14" t="s">
        <v>121</v>
      </c>
      <c r="F36" s="19" t="s">
        <v>20</v>
      </c>
      <c r="G36" s="19"/>
      <c r="H36" s="21">
        <v>1600</v>
      </c>
      <c r="I36" s="21">
        <f t="shared" si="4"/>
        <v>1440</v>
      </c>
      <c r="J36" s="21">
        <f t="shared" si="5"/>
        <v>1296</v>
      </c>
      <c r="K36" s="26"/>
      <c r="L36" s="19" t="s">
        <v>92</v>
      </c>
    </row>
    <row r="37" customFormat="1" ht="60.75" spans="1:12">
      <c r="A37" s="19">
        <f t="shared" si="2"/>
        <v>31</v>
      </c>
      <c r="B37" s="19" t="s">
        <v>122</v>
      </c>
      <c r="C37" s="20" t="s">
        <v>123</v>
      </c>
      <c r="D37" s="14"/>
      <c r="E37" s="14"/>
      <c r="F37" s="19" t="s">
        <v>20</v>
      </c>
      <c r="G37" s="19"/>
      <c r="H37" s="21">
        <f t="shared" ref="H37:J37" si="7">ROUND(H36*0.3,0)</f>
        <v>480</v>
      </c>
      <c r="I37" s="21">
        <f t="shared" si="7"/>
        <v>432</v>
      </c>
      <c r="J37" s="21">
        <f t="shared" si="7"/>
        <v>389</v>
      </c>
      <c r="K37" s="26"/>
      <c r="L37" s="19" t="s">
        <v>92</v>
      </c>
    </row>
    <row r="38" customFormat="1" ht="81" spans="1:12">
      <c r="A38" s="19">
        <f t="shared" si="2"/>
        <v>32</v>
      </c>
      <c r="B38" s="19" t="s">
        <v>124</v>
      </c>
      <c r="C38" s="20" t="s">
        <v>125</v>
      </c>
      <c r="D38" s="14" t="s">
        <v>126</v>
      </c>
      <c r="E38" s="14" t="s">
        <v>127</v>
      </c>
      <c r="F38" s="19" t="s">
        <v>20</v>
      </c>
      <c r="G38" s="19"/>
      <c r="H38" s="21">
        <v>1100</v>
      </c>
      <c r="I38" s="21">
        <f t="shared" si="4"/>
        <v>990</v>
      </c>
      <c r="J38" s="21">
        <f t="shared" si="5"/>
        <v>891</v>
      </c>
      <c r="K38" s="26"/>
      <c r="L38" s="19" t="s">
        <v>42</v>
      </c>
    </row>
    <row r="39" customFormat="1" ht="60.75" spans="1:12">
      <c r="A39" s="19">
        <f t="shared" si="2"/>
        <v>33</v>
      </c>
      <c r="B39" s="19" t="s">
        <v>128</v>
      </c>
      <c r="C39" s="20" t="s">
        <v>129</v>
      </c>
      <c r="D39" s="14"/>
      <c r="E39" s="14"/>
      <c r="F39" s="19" t="s">
        <v>20</v>
      </c>
      <c r="G39" s="19"/>
      <c r="H39" s="21">
        <f t="shared" ref="H39:J39" si="8">ROUND(H38*0.3,0)</f>
        <v>330</v>
      </c>
      <c r="I39" s="21">
        <f t="shared" si="8"/>
        <v>297</v>
      </c>
      <c r="J39" s="21">
        <f t="shared" si="8"/>
        <v>267</v>
      </c>
      <c r="K39" s="26"/>
      <c r="L39" s="19" t="s">
        <v>42</v>
      </c>
    </row>
    <row r="40" customFormat="1" ht="101.25" spans="1:12">
      <c r="A40" s="19">
        <f t="shared" si="2"/>
        <v>34</v>
      </c>
      <c r="B40" s="19" t="s">
        <v>130</v>
      </c>
      <c r="C40" s="20" t="s">
        <v>131</v>
      </c>
      <c r="D40" s="14" t="s">
        <v>132</v>
      </c>
      <c r="E40" s="14" t="s">
        <v>133</v>
      </c>
      <c r="F40" s="19" t="s">
        <v>20</v>
      </c>
      <c r="G40" s="19"/>
      <c r="H40" s="21">
        <v>3890</v>
      </c>
      <c r="I40" s="21">
        <f t="shared" ref="I40:I44" si="9">ROUND(H40*0.9,0)</f>
        <v>3501</v>
      </c>
      <c r="J40" s="21">
        <f t="shared" ref="J40:J44" si="10">ROUND(I40*0.9,0)</f>
        <v>3151</v>
      </c>
      <c r="K40" s="26"/>
      <c r="L40" s="19" t="s">
        <v>42</v>
      </c>
    </row>
    <row r="41" customFormat="1" ht="60.75" spans="1:12">
      <c r="A41" s="19">
        <f t="shared" si="2"/>
        <v>35</v>
      </c>
      <c r="B41" s="19" t="s">
        <v>134</v>
      </c>
      <c r="C41" s="20" t="s">
        <v>135</v>
      </c>
      <c r="D41" s="14"/>
      <c r="E41" s="14"/>
      <c r="F41" s="19" t="s">
        <v>20</v>
      </c>
      <c r="G41" s="19"/>
      <c r="H41" s="21">
        <f t="shared" ref="H41:J41" si="11">ROUND(H40*0.3,0)</f>
        <v>1167</v>
      </c>
      <c r="I41" s="21">
        <f t="shared" si="11"/>
        <v>1050</v>
      </c>
      <c r="J41" s="21">
        <f t="shared" si="11"/>
        <v>945</v>
      </c>
      <c r="K41" s="26"/>
      <c r="L41" s="19" t="s">
        <v>42</v>
      </c>
    </row>
    <row r="42" customFormat="1" ht="81" spans="1:12">
      <c r="A42" s="19">
        <f t="shared" si="2"/>
        <v>36</v>
      </c>
      <c r="B42" s="19" t="s">
        <v>136</v>
      </c>
      <c r="C42" s="20" t="s">
        <v>137</v>
      </c>
      <c r="D42" s="14" t="s">
        <v>138</v>
      </c>
      <c r="E42" s="14" t="s">
        <v>139</v>
      </c>
      <c r="F42" s="19" t="s">
        <v>20</v>
      </c>
      <c r="G42" s="19" t="s">
        <v>140</v>
      </c>
      <c r="H42" s="21">
        <v>198</v>
      </c>
      <c r="I42" s="21">
        <f t="shared" si="9"/>
        <v>178</v>
      </c>
      <c r="J42" s="21">
        <f t="shared" si="10"/>
        <v>160</v>
      </c>
      <c r="K42" s="26"/>
      <c r="L42" s="19" t="s">
        <v>21</v>
      </c>
    </row>
    <row r="43" customFormat="1" ht="69" customHeight="1" spans="1:12">
      <c r="A43" s="19">
        <f t="shared" si="2"/>
        <v>37</v>
      </c>
      <c r="B43" s="19" t="s">
        <v>141</v>
      </c>
      <c r="C43" s="20" t="s">
        <v>142</v>
      </c>
      <c r="D43" s="14"/>
      <c r="E43" s="14"/>
      <c r="F43" s="19" t="s">
        <v>20</v>
      </c>
      <c r="G43" s="19"/>
      <c r="H43" s="21">
        <f t="shared" ref="H43:J43" si="12">ROUND(H42*0.3,0)</f>
        <v>59</v>
      </c>
      <c r="I43" s="21">
        <f t="shared" si="12"/>
        <v>53</v>
      </c>
      <c r="J43" s="21">
        <f t="shared" si="12"/>
        <v>48</v>
      </c>
      <c r="K43" s="26"/>
      <c r="L43" s="19" t="s">
        <v>21</v>
      </c>
    </row>
    <row r="44" customFormat="1" ht="86" customHeight="1" spans="1:12">
      <c r="A44" s="19">
        <f t="shared" si="2"/>
        <v>38</v>
      </c>
      <c r="B44" s="19" t="s">
        <v>143</v>
      </c>
      <c r="C44" s="20" t="s">
        <v>144</v>
      </c>
      <c r="D44" s="14" t="s">
        <v>145</v>
      </c>
      <c r="E44" s="14" t="s">
        <v>146</v>
      </c>
      <c r="F44" s="19" t="s">
        <v>20</v>
      </c>
      <c r="G44" s="19" t="s">
        <v>147</v>
      </c>
      <c r="H44" s="21">
        <v>3330</v>
      </c>
      <c r="I44" s="21">
        <f t="shared" si="9"/>
        <v>2997</v>
      </c>
      <c r="J44" s="21">
        <f t="shared" si="10"/>
        <v>2697</v>
      </c>
      <c r="K44" s="26"/>
      <c r="L44" s="19" t="s">
        <v>21</v>
      </c>
    </row>
    <row r="45" customFormat="1" ht="68" customHeight="1" spans="1:12">
      <c r="A45" s="19">
        <f t="shared" si="2"/>
        <v>39</v>
      </c>
      <c r="B45" s="19" t="s">
        <v>148</v>
      </c>
      <c r="C45" s="20" t="s">
        <v>149</v>
      </c>
      <c r="D45" s="14"/>
      <c r="E45" s="14"/>
      <c r="F45" s="19" t="s">
        <v>20</v>
      </c>
      <c r="G45" s="19"/>
      <c r="H45" s="21">
        <f t="shared" ref="H45:J45" si="13">ROUND(H44*0.3,0)</f>
        <v>999</v>
      </c>
      <c r="I45" s="21">
        <f t="shared" si="13"/>
        <v>899</v>
      </c>
      <c r="J45" s="21">
        <f t="shared" si="13"/>
        <v>809</v>
      </c>
      <c r="K45" s="26"/>
      <c r="L45" s="19" t="s">
        <v>21</v>
      </c>
    </row>
    <row r="46" customFormat="1" ht="88" customHeight="1" spans="1:12">
      <c r="A46" s="19">
        <f t="shared" si="2"/>
        <v>40</v>
      </c>
      <c r="B46" s="19" t="s">
        <v>150</v>
      </c>
      <c r="C46" s="20" t="s">
        <v>151</v>
      </c>
      <c r="D46" s="14" t="s">
        <v>152</v>
      </c>
      <c r="E46" s="14" t="s">
        <v>146</v>
      </c>
      <c r="F46" s="19" t="s">
        <v>20</v>
      </c>
      <c r="G46" s="22" t="s">
        <v>153</v>
      </c>
      <c r="H46" s="21">
        <v>4000</v>
      </c>
      <c r="I46" s="21">
        <f t="shared" ref="I46:I50" si="14">ROUND(H46*0.9,0)</f>
        <v>3600</v>
      </c>
      <c r="J46" s="21">
        <f t="shared" ref="J46:J50" si="15">ROUND(I46*0.9,0)</f>
        <v>3240</v>
      </c>
      <c r="K46" s="26"/>
      <c r="L46" s="19" t="s">
        <v>21</v>
      </c>
    </row>
    <row r="47" customFormat="1" ht="67" customHeight="1" spans="1:12">
      <c r="A47" s="19">
        <f t="shared" si="2"/>
        <v>41</v>
      </c>
      <c r="B47" s="19" t="s">
        <v>154</v>
      </c>
      <c r="C47" s="20" t="s">
        <v>155</v>
      </c>
      <c r="D47" s="14"/>
      <c r="E47" s="14"/>
      <c r="F47" s="19" t="s">
        <v>20</v>
      </c>
      <c r="G47" s="19"/>
      <c r="H47" s="21">
        <f t="shared" ref="H47:J47" si="16">ROUND(H46*0.3,0)</f>
        <v>1200</v>
      </c>
      <c r="I47" s="21">
        <f t="shared" si="16"/>
        <v>1080</v>
      </c>
      <c r="J47" s="21">
        <f t="shared" si="16"/>
        <v>972</v>
      </c>
      <c r="K47" s="26"/>
      <c r="L47" s="19" t="s">
        <v>21</v>
      </c>
    </row>
    <row r="48" customFormat="1" ht="86" customHeight="1" spans="1:12">
      <c r="A48" s="19">
        <f t="shared" si="2"/>
        <v>42</v>
      </c>
      <c r="B48" s="19" t="s">
        <v>156</v>
      </c>
      <c r="C48" s="20" t="s">
        <v>157</v>
      </c>
      <c r="D48" s="14" t="s">
        <v>158</v>
      </c>
      <c r="E48" s="14" t="s">
        <v>159</v>
      </c>
      <c r="F48" s="19" t="s">
        <v>20</v>
      </c>
      <c r="G48" s="22" t="s">
        <v>153</v>
      </c>
      <c r="H48" s="21">
        <v>2850</v>
      </c>
      <c r="I48" s="21">
        <f t="shared" si="14"/>
        <v>2565</v>
      </c>
      <c r="J48" s="21">
        <f t="shared" si="15"/>
        <v>2309</v>
      </c>
      <c r="K48" s="26"/>
      <c r="L48" s="19" t="s">
        <v>92</v>
      </c>
    </row>
    <row r="49" customFormat="1" ht="81" spans="1:12">
      <c r="A49" s="19">
        <f t="shared" si="2"/>
        <v>43</v>
      </c>
      <c r="B49" s="19" t="s">
        <v>160</v>
      </c>
      <c r="C49" s="20" t="s">
        <v>161</v>
      </c>
      <c r="D49" s="14"/>
      <c r="E49" s="14"/>
      <c r="F49" s="19" t="s">
        <v>20</v>
      </c>
      <c r="G49" s="19"/>
      <c r="H49" s="21">
        <f t="shared" ref="H49:J49" si="17">ROUND(H48*0.3,0)</f>
        <v>855</v>
      </c>
      <c r="I49" s="21">
        <f t="shared" si="17"/>
        <v>770</v>
      </c>
      <c r="J49" s="21">
        <f t="shared" si="17"/>
        <v>693</v>
      </c>
      <c r="K49" s="26"/>
      <c r="L49" s="19" t="s">
        <v>92</v>
      </c>
    </row>
    <row r="50" customFormat="1" ht="85" customHeight="1" spans="1:12">
      <c r="A50" s="19">
        <f t="shared" si="2"/>
        <v>44</v>
      </c>
      <c r="B50" s="19" t="s">
        <v>162</v>
      </c>
      <c r="C50" s="20" t="s">
        <v>163</v>
      </c>
      <c r="D50" s="14" t="s">
        <v>164</v>
      </c>
      <c r="E50" s="14" t="s">
        <v>159</v>
      </c>
      <c r="F50" s="19" t="s">
        <v>20</v>
      </c>
      <c r="G50" s="22" t="s">
        <v>165</v>
      </c>
      <c r="H50" s="21">
        <v>3420</v>
      </c>
      <c r="I50" s="21">
        <f t="shared" si="14"/>
        <v>3078</v>
      </c>
      <c r="J50" s="21">
        <f t="shared" si="15"/>
        <v>2770</v>
      </c>
      <c r="K50" s="26" t="s">
        <v>166</v>
      </c>
      <c r="L50" s="19" t="s">
        <v>92</v>
      </c>
    </row>
    <row r="51" customFormat="1" ht="86" customHeight="1" spans="1:12">
      <c r="A51" s="19">
        <f t="shared" si="2"/>
        <v>45</v>
      </c>
      <c r="B51" s="19" t="s">
        <v>167</v>
      </c>
      <c r="C51" s="20" t="s">
        <v>168</v>
      </c>
      <c r="D51" s="14"/>
      <c r="E51" s="14"/>
      <c r="F51" s="19" t="s">
        <v>20</v>
      </c>
      <c r="G51" s="19"/>
      <c r="H51" s="21">
        <f t="shared" ref="H51:J51" si="18">ROUND(H50*0.3,0)</f>
        <v>1026</v>
      </c>
      <c r="I51" s="21">
        <f t="shared" si="18"/>
        <v>923</v>
      </c>
      <c r="J51" s="21">
        <f t="shared" si="18"/>
        <v>831</v>
      </c>
      <c r="K51" s="26"/>
      <c r="L51" s="19" t="s">
        <v>92</v>
      </c>
    </row>
    <row r="52" customFormat="1" ht="81" spans="1:12">
      <c r="A52" s="19">
        <f t="shared" si="2"/>
        <v>46</v>
      </c>
      <c r="B52" s="19" t="s">
        <v>169</v>
      </c>
      <c r="C52" s="20" t="s">
        <v>170</v>
      </c>
      <c r="D52" s="14" t="s">
        <v>171</v>
      </c>
      <c r="E52" s="14" t="s">
        <v>172</v>
      </c>
      <c r="F52" s="19" t="s">
        <v>20</v>
      </c>
      <c r="G52" s="19"/>
      <c r="H52" s="21">
        <v>3650</v>
      </c>
      <c r="I52" s="21">
        <f t="shared" ref="I52:I56" si="19">ROUND(H52*0.9,0)</f>
        <v>3285</v>
      </c>
      <c r="J52" s="21">
        <f t="shared" ref="J52:J56" si="20">ROUND(I52*0.9,0)</f>
        <v>2957</v>
      </c>
      <c r="K52" s="26"/>
      <c r="L52" s="19" t="s">
        <v>92</v>
      </c>
    </row>
    <row r="53" customFormat="1" ht="60.75" spans="1:12">
      <c r="A53" s="19">
        <f t="shared" si="2"/>
        <v>47</v>
      </c>
      <c r="B53" s="19" t="s">
        <v>173</v>
      </c>
      <c r="C53" s="20" t="s">
        <v>174</v>
      </c>
      <c r="D53" s="14"/>
      <c r="E53" s="14"/>
      <c r="F53" s="19" t="s">
        <v>20</v>
      </c>
      <c r="G53" s="19"/>
      <c r="H53" s="21">
        <f t="shared" ref="H53:J53" si="21">ROUND(H52*0.3,0)</f>
        <v>1095</v>
      </c>
      <c r="I53" s="21">
        <f t="shared" si="21"/>
        <v>986</v>
      </c>
      <c r="J53" s="21">
        <f t="shared" si="21"/>
        <v>887</v>
      </c>
      <c r="K53" s="26"/>
      <c r="L53" s="19" t="s">
        <v>92</v>
      </c>
    </row>
    <row r="54" customFormat="1" ht="81" spans="1:12">
      <c r="A54" s="19">
        <f t="shared" si="2"/>
        <v>48</v>
      </c>
      <c r="B54" s="19" t="s">
        <v>175</v>
      </c>
      <c r="C54" s="20" t="s">
        <v>176</v>
      </c>
      <c r="D54" s="14" t="s">
        <v>177</v>
      </c>
      <c r="E54" s="14" t="s">
        <v>172</v>
      </c>
      <c r="F54" s="19" t="s">
        <v>20</v>
      </c>
      <c r="G54" s="19"/>
      <c r="H54" s="21">
        <v>3996</v>
      </c>
      <c r="I54" s="21">
        <f t="shared" si="19"/>
        <v>3596</v>
      </c>
      <c r="J54" s="21">
        <f t="shared" si="20"/>
        <v>3236</v>
      </c>
      <c r="K54" s="26"/>
      <c r="L54" s="19" t="s">
        <v>21</v>
      </c>
    </row>
    <row r="55" customFormat="1" ht="60.75" spans="1:12">
      <c r="A55" s="19">
        <f t="shared" si="2"/>
        <v>49</v>
      </c>
      <c r="B55" s="19" t="s">
        <v>178</v>
      </c>
      <c r="C55" s="20" t="s">
        <v>179</v>
      </c>
      <c r="D55" s="14"/>
      <c r="E55" s="14"/>
      <c r="F55" s="19" t="s">
        <v>20</v>
      </c>
      <c r="G55" s="19"/>
      <c r="H55" s="21">
        <f t="shared" ref="H55:J55" si="22">ROUND(H54*0.3,0)</f>
        <v>1199</v>
      </c>
      <c r="I55" s="21">
        <f t="shared" si="22"/>
        <v>1079</v>
      </c>
      <c r="J55" s="21">
        <f t="shared" si="22"/>
        <v>971</v>
      </c>
      <c r="K55" s="26"/>
      <c r="L55" s="19" t="s">
        <v>21</v>
      </c>
    </row>
    <row r="56" customFormat="1" ht="81" spans="1:12">
      <c r="A56" s="19">
        <f t="shared" si="2"/>
        <v>50</v>
      </c>
      <c r="B56" s="19" t="s">
        <v>180</v>
      </c>
      <c r="C56" s="20" t="s">
        <v>181</v>
      </c>
      <c r="D56" s="14" t="s">
        <v>182</v>
      </c>
      <c r="E56" s="14" t="s">
        <v>183</v>
      </c>
      <c r="F56" s="19" t="s">
        <v>20</v>
      </c>
      <c r="G56" s="19" t="s">
        <v>184</v>
      </c>
      <c r="H56" s="21">
        <v>2450</v>
      </c>
      <c r="I56" s="21">
        <f t="shared" si="19"/>
        <v>2205</v>
      </c>
      <c r="J56" s="21">
        <f t="shared" si="20"/>
        <v>1985</v>
      </c>
      <c r="K56" s="26" t="s">
        <v>185</v>
      </c>
      <c r="L56" s="19" t="s">
        <v>92</v>
      </c>
    </row>
    <row r="57" customFormat="1" ht="40.5" spans="1:12">
      <c r="A57" s="19">
        <f t="shared" si="2"/>
        <v>51</v>
      </c>
      <c r="B57" s="19" t="s">
        <v>186</v>
      </c>
      <c r="C57" s="20" t="s">
        <v>187</v>
      </c>
      <c r="D57" s="14"/>
      <c r="E57" s="14"/>
      <c r="F57" s="19" t="s">
        <v>20</v>
      </c>
      <c r="G57" s="19"/>
      <c r="H57" s="21">
        <f t="shared" ref="H57:J57" si="23">ROUND(H56*0.3,0)</f>
        <v>735</v>
      </c>
      <c r="I57" s="21">
        <f t="shared" si="23"/>
        <v>662</v>
      </c>
      <c r="J57" s="21">
        <f t="shared" si="23"/>
        <v>596</v>
      </c>
      <c r="K57" s="26"/>
      <c r="L57" s="19" t="s">
        <v>92</v>
      </c>
    </row>
    <row r="58" customFormat="1" ht="81" spans="1:12">
      <c r="A58" s="19">
        <f t="shared" si="2"/>
        <v>52</v>
      </c>
      <c r="B58" s="19" t="s">
        <v>188</v>
      </c>
      <c r="C58" s="20" t="s">
        <v>189</v>
      </c>
      <c r="D58" s="14" t="s">
        <v>190</v>
      </c>
      <c r="E58" s="14" t="s">
        <v>191</v>
      </c>
      <c r="F58" s="19" t="s">
        <v>20</v>
      </c>
      <c r="G58" s="19" t="s">
        <v>184</v>
      </c>
      <c r="H58" s="21">
        <v>3010</v>
      </c>
      <c r="I58" s="21">
        <f t="shared" ref="I58:I62" si="24">ROUND(H58*0.9,0)</f>
        <v>2709</v>
      </c>
      <c r="J58" s="21">
        <f t="shared" ref="J58:J62" si="25">ROUND(I58*0.9,0)</f>
        <v>2438</v>
      </c>
      <c r="K58" s="26" t="s">
        <v>192</v>
      </c>
      <c r="L58" s="19" t="s">
        <v>21</v>
      </c>
    </row>
    <row r="59" customFormat="1" ht="60.75" spans="1:12">
      <c r="A59" s="19">
        <f t="shared" si="2"/>
        <v>53</v>
      </c>
      <c r="B59" s="19" t="s">
        <v>193</v>
      </c>
      <c r="C59" s="20" t="s">
        <v>194</v>
      </c>
      <c r="D59" s="14"/>
      <c r="E59" s="14"/>
      <c r="F59" s="19" t="s">
        <v>20</v>
      </c>
      <c r="G59" s="19"/>
      <c r="H59" s="21">
        <f t="shared" ref="H59:J59" si="26">ROUND(H58*0.3,0)</f>
        <v>903</v>
      </c>
      <c r="I59" s="21">
        <f t="shared" si="26"/>
        <v>813</v>
      </c>
      <c r="J59" s="21">
        <f t="shared" si="26"/>
        <v>731</v>
      </c>
      <c r="K59" s="26"/>
      <c r="L59" s="19" t="s">
        <v>21</v>
      </c>
    </row>
    <row r="60" customFormat="1" ht="81" spans="1:12">
      <c r="A60" s="19">
        <f t="shared" si="2"/>
        <v>54</v>
      </c>
      <c r="B60" s="19" t="s">
        <v>195</v>
      </c>
      <c r="C60" s="20" t="s">
        <v>196</v>
      </c>
      <c r="D60" s="14" t="s">
        <v>197</v>
      </c>
      <c r="E60" s="14" t="s">
        <v>172</v>
      </c>
      <c r="F60" s="19" t="s">
        <v>20</v>
      </c>
      <c r="G60" s="19" t="s">
        <v>184</v>
      </c>
      <c r="H60" s="21">
        <v>3040</v>
      </c>
      <c r="I60" s="21">
        <f t="shared" si="24"/>
        <v>2736</v>
      </c>
      <c r="J60" s="21">
        <f t="shared" si="25"/>
        <v>2462</v>
      </c>
      <c r="K60" s="26"/>
      <c r="L60" s="19" t="s">
        <v>21</v>
      </c>
    </row>
    <row r="61" customFormat="1" ht="60.75" spans="1:12">
      <c r="A61" s="19">
        <f t="shared" si="2"/>
        <v>55</v>
      </c>
      <c r="B61" s="19" t="s">
        <v>198</v>
      </c>
      <c r="C61" s="20" t="s">
        <v>199</v>
      </c>
      <c r="D61" s="14"/>
      <c r="E61" s="14"/>
      <c r="F61" s="19" t="s">
        <v>20</v>
      </c>
      <c r="G61" s="19"/>
      <c r="H61" s="21">
        <f t="shared" ref="H61:J61" si="27">ROUND(H60*0.3,0)</f>
        <v>912</v>
      </c>
      <c r="I61" s="21">
        <f t="shared" si="27"/>
        <v>821</v>
      </c>
      <c r="J61" s="21">
        <f t="shared" si="27"/>
        <v>739</v>
      </c>
      <c r="K61" s="26"/>
      <c r="L61" s="19" t="s">
        <v>21</v>
      </c>
    </row>
    <row r="62" customFormat="1" ht="81" spans="1:12">
      <c r="A62" s="19">
        <f t="shared" si="2"/>
        <v>56</v>
      </c>
      <c r="B62" s="19" t="s">
        <v>200</v>
      </c>
      <c r="C62" s="20" t="s">
        <v>201</v>
      </c>
      <c r="D62" s="14" t="s">
        <v>202</v>
      </c>
      <c r="E62" s="14" t="s">
        <v>203</v>
      </c>
      <c r="F62" s="19" t="s">
        <v>20</v>
      </c>
      <c r="G62" s="19" t="s">
        <v>184</v>
      </c>
      <c r="H62" s="21">
        <v>2290</v>
      </c>
      <c r="I62" s="21">
        <f t="shared" si="24"/>
        <v>2061</v>
      </c>
      <c r="J62" s="21">
        <f t="shared" si="25"/>
        <v>1855</v>
      </c>
      <c r="K62" s="26"/>
      <c r="L62" s="19" t="s">
        <v>92</v>
      </c>
    </row>
    <row r="63" customFormat="1" ht="60.75" spans="1:12">
      <c r="A63" s="19">
        <f t="shared" si="2"/>
        <v>57</v>
      </c>
      <c r="B63" s="19" t="s">
        <v>204</v>
      </c>
      <c r="C63" s="20" t="s">
        <v>205</v>
      </c>
      <c r="D63" s="14"/>
      <c r="E63" s="14"/>
      <c r="F63" s="19" t="s">
        <v>20</v>
      </c>
      <c r="G63" s="19"/>
      <c r="H63" s="21">
        <f t="shared" ref="H63:J63" si="28">ROUND(H62*0.3,0)</f>
        <v>687</v>
      </c>
      <c r="I63" s="21">
        <f t="shared" si="28"/>
        <v>618</v>
      </c>
      <c r="J63" s="21">
        <f t="shared" si="28"/>
        <v>557</v>
      </c>
      <c r="K63" s="26"/>
      <c r="L63" s="19" t="s">
        <v>92</v>
      </c>
    </row>
    <row r="64" customFormat="1" ht="81" spans="1:12">
      <c r="A64" s="19">
        <f t="shared" si="2"/>
        <v>58</v>
      </c>
      <c r="B64" s="19" t="s">
        <v>206</v>
      </c>
      <c r="C64" s="20" t="s">
        <v>207</v>
      </c>
      <c r="D64" s="14" t="s">
        <v>208</v>
      </c>
      <c r="E64" s="14" t="s">
        <v>209</v>
      </c>
      <c r="F64" s="19" t="s">
        <v>20</v>
      </c>
      <c r="G64" s="19" t="s">
        <v>210</v>
      </c>
      <c r="H64" s="21">
        <v>1564</v>
      </c>
      <c r="I64" s="21">
        <f t="shared" ref="I64:I68" si="29">ROUND(H64*0.9,0)</f>
        <v>1408</v>
      </c>
      <c r="J64" s="21">
        <f t="shared" ref="J64:J68" si="30">ROUND(I64*0.9,0)</f>
        <v>1267</v>
      </c>
      <c r="K64" s="26"/>
      <c r="L64" s="19" t="s">
        <v>21</v>
      </c>
    </row>
    <row r="65" customFormat="1" ht="60.75" spans="1:12">
      <c r="A65" s="19">
        <f t="shared" si="2"/>
        <v>59</v>
      </c>
      <c r="B65" s="19" t="s">
        <v>211</v>
      </c>
      <c r="C65" s="20" t="s">
        <v>212</v>
      </c>
      <c r="D65" s="14"/>
      <c r="E65" s="14"/>
      <c r="F65" s="19" t="s">
        <v>20</v>
      </c>
      <c r="G65" s="19"/>
      <c r="H65" s="21">
        <f t="shared" ref="H65:J65" si="31">ROUND(H64*0.3,0)</f>
        <v>469</v>
      </c>
      <c r="I65" s="21">
        <f t="shared" si="31"/>
        <v>422</v>
      </c>
      <c r="J65" s="21">
        <f t="shared" si="31"/>
        <v>380</v>
      </c>
      <c r="K65" s="26"/>
      <c r="L65" s="19" t="s">
        <v>21</v>
      </c>
    </row>
    <row r="66" customFormat="1" ht="81" spans="1:12">
      <c r="A66" s="19">
        <f t="shared" si="2"/>
        <v>60</v>
      </c>
      <c r="B66" s="19" t="s">
        <v>213</v>
      </c>
      <c r="C66" s="20" t="s">
        <v>214</v>
      </c>
      <c r="D66" s="14" t="s">
        <v>215</v>
      </c>
      <c r="E66" s="14" t="s">
        <v>209</v>
      </c>
      <c r="F66" s="19" t="s">
        <v>20</v>
      </c>
      <c r="G66" s="19" t="s">
        <v>216</v>
      </c>
      <c r="H66" s="21">
        <v>2530</v>
      </c>
      <c r="I66" s="21">
        <f t="shared" si="29"/>
        <v>2277</v>
      </c>
      <c r="J66" s="21">
        <f t="shared" si="30"/>
        <v>2049</v>
      </c>
      <c r="K66" s="26" t="s">
        <v>217</v>
      </c>
      <c r="L66" s="19" t="s">
        <v>92</v>
      </c>
    </row>
    <row r="67" customFormat="1" ht="60.75" spans="1:12">
      <c r="A67" s="19">
        <f t="shared" si="2"/>
        <v>61</v>
      </c>
      <c r="B67" s="19" t="s">
        <v>218</v>
      </c>
      <c r="C67" s="20" t="s">
        <v>219</v>
      </c>
      <c r="D67" s="14"/>
      <c r="E67" s="14"/>
      <c r="F67" s="19" t="s">
        <v>20</v>
      </c>
      <c r="G67" s="19"/>
      <c r="H67" s="21">
        <f t="shared" ref="H67:J67" si="32">ROUND(H66*0.3,0)</f>
        <v>759</v>
      </c>
      <c r="I67" s="21">
        <f t="shared" si="32"/>
        <v>683</v>
      </c>
      <c r="J67" s="21">
        <f t="shared" si="32"/>
        <v>615</v>
      </c>
      <c r="K67" s="26"/>
      <c r="L67" s="19" t="s">
        <v>92</v>
      </c>
    </row>
    <row r="68" customFormat="1" ht="81" spans="1:12">
      <c r="A68" s="19">
        <f t="shared" si="2"/>
        <v>62</v>
      </c>
      <c r="B68" s="19" t="s">
        <v>220</v>
      </c>
      <c r="C68" s="20" t="s">
        <v>221</v>
      </c>
      <c r="D68" s="14" t="s">
        <v>222</v>
      </c>
      <c r="E68" s="14" t="s">
        <v>223</v>
      </c>
      <c r="F68" s="19" t="s">
        <v>20</v>
      </c>
      <c r="G68" s="19" t="s">
        <v>224</v>
      </c>
      <c r="H68" s="21">
        <v>3330</v>
      </c>
      <c r="I68" s="21">
        <f t="shared" si="29"/>
        <v>2997</v>
      </c>
      <c r="J68" s="21">
        <f t="shared" si="30"/>
        <v>2697</v>
      </c>
      <c r="K68" s="26" t="s">
        <v>225</v>
      </c>
      <c r="L68" s="19" t="s">
        <v>21</v>
      </c>
    </row>
    <row r="69" customFormat="1" ht="60.75" spans="1:12">
      <c r="A69" s="19">
        <f t="shared" si="2"/>
        <v>63</v>
      </c>
      <c r="B69" s="19" t="s">
        <v>226</v>
      </c>
      <c r="C69" s="20" t="s">
        <v>227</v>
      </c>
      <c r="D69" s="14"/>
      <c r="E69" s="14"/>
      <c r="F69" s="19" t="s">
        <v>20</v>
      </c>
      <c r="G69" s="19"/>
      <c r="H69" s="21">
        <f t="shared" ref="H69:J69" si="33">ROUND(H68*0.3,0)</f>
        <v>999</v>
      </c>
      <c r="I69" s="21">
        <f t="shared" si="33"/>
        <v>899</v>
      </c>
      <c r="J69" s="21">
        <f t="shared" si="33"/>
        <v>809</v>
      </c>
      <c r="K69" s="26"/>
      <c r="L69" s="19" t="s">
        <v>21</v>
      </c>
    </row>
    <row r="70" customFormat="1" ht="130" customHeight="1" spans="1:12">
      <c r="A70" s="19">
        <f t="shared" si="2"/>
        <v>64</v>
      </c>
      <c r="B70" s="19" t="s">
        <v>228</v>
      </c>
      <c r="C70" s="20" t="s">
        <v>229</v>
      </c>
      <c r="D70" s="14" t="s">
        <v>230</v>
      </c>
      <c r="E70" s="14" t="s">
        <v>223</v>
      </c>
      <c r="F70" s="19" t="s">
        <v>20</v>
      </c>
      <c r="G70" s="19" t="s">
        <v>224</v>
      </c>
      <c r="H70" s="21">
        <v>3996</v>
      </c>
      <c r="I70" s="21">
        <f t="shared" ref="I70:I74" si="34">ROUND(H70*0.9,0)</f>
        <v>3596</v>
      </c>
      <c r="J70" s="21">
        <f t="shared" ref="J70:J74" si="35">ROUND(I70*0.9,0)</f>
        <v>3236</v>
      </c>
      <c r="K70" s="20" t="s">
        <v>231</v>
      </c>
      <c r="L70" s="19" t="s">
        <v>21</v>
      </c>
    </row>
    <row r="71" customFormat="1" ht="60.75" spans="1:12">
      <c r="A71" s="19">
        <f t="shared" si="2"/>
        <v>65</v>
      </c>
      <c r="B71" s="19" t="s">
        <v>232</v>
      </c>
      <c r="C71" s="20" t="s">
        <v>233</v>
      </c>
      <c r="D71" s="14"/>
      <c r="E71" s="14"/>
      <c r="F71" s="19" t="s">
        <v>20</v>
      </c>
      <c r="G71" s="19"/>
      <c r="H71" s="21">
        <f t="shared" ref="H71:J71" si="36">ROUND(H70*0.3,0)</f>
        <v>1199</v>
      </c>
      <c r="I71" s="21">
        <f t="shared" si="36"/>
        <v>1079</v>
      </c>
      <c r="J71" s="21">
        <f t="shared" si="36"/>
        <v>971</v>
      </c>
      <c r="K71" s="26"/>
      <c r="L71" s="19" t="s">
        <v>21</v>
      </c>
    </row>
    <row r="72" customFormat="1" ht="87" customHeight="1" spans="1:12">
      <c r="A72" s="19">
        <f t="shared" si="2"/>
        <v>66</v>
      </c>
      <c r="B72" s="19" t="s">
        <v>234</v>
      </c>
      <c r="C72" s="20" t="s">
        <v>235</v>
      </c>
      <c r="D72" s="14" t="s">
        <v>236</v>
      </c>
      <c r="E72" s="14" t="s">
        <v>237</v>
      </c>
      <c r="F72" s="19" t="s">
        <v>20</v>
      </c>
      <c r="G72" s="19" t="s">
        <v>238</v>
      </c>
      <c r="H72" s="21">
        <v>1070</v>
      </c>
      <c r="I72" s="21">
        <f t="shared" si="34"/>
        <v>963</v>
      </c>
      <c r="J72" s="21">
        <f t="shared" si="35"/>
        <v>867</v>
      </c>
      <c r="K72" s="26"/>
      <c r="L72" s="19" t="s">
        <v>92</v>
      </c>
    </row>
    <row r="73" customFormat="1" ht="67" customHeight="1" spans="1:12">
      <c r="A73" s="19">
        <f t="shared" si="2"/>
        <v>67</v>
      </c>
      <c r="B73" s="19" t="s">
        <v>239</v>
      </c>
      <c r="C73" s="20" t="s">
        <v>240</v>
      </c>
      <c r="D73" s="14"/>
      <c r="E73" s="14"/>
      <c r="F73" s="19" t="s">
        <v>20</v>
      </c>
      <c r="G73" s="19"/>
      <c r="H73" s="21">
        <f t="shared" ref="H73:J73" si="37">ROUND(H72*0.3,0)</f>
        <v>321</v>
      </c>
      <c r="I73" s="21">
        <f t="shared" si="37"/>
        <v>289</v>
      </c>
      <c r="J73" s="21">
        <f t="shared" si="37"/>
        <v>260</v>
      </c>
      <c r="K73" s="26"/>
      <c r="L73" s="19" t="s">
        <v>92</v>
      </c>
    </row>
    <row r="74" customFormat="1" ht="88" customHeight="1" spans="1:12">
      <c r="A74" s="19">
        <f t="shared" si="2"/>
        <v>68</v>
      </c>
      <c r="B74" s="19" t="s">
        <v>241</v>
      </c>
      <c r="C74" s="20" t="s">
        <v>242</v>
      </c>
      <c r="D74" s="14" t="s">
        <v>243</v>
      </c>
      <c r="E74" s="14" t="s">
        <v>244</v>
      </c>
      <c r="F74" s="19" t="s">
        <v>20</v>
      </c>
      <c r="G74" s="19" t="s">
        <v>238</v>
      </c>
      <c r="H74" s="21">
        <v>2610</v>
      </c>
      <c r="I74" s="21">
        <f t="shared" si="34"/>
        <v>2349</v>
      </c>
      <c r="J74" s="21">
        <f t="shared" si="35"/>
        <v>2114</v>
      </c>
      <c r="K74" s="26" t="s">
        <v>166</v>
      </c>
      <c r="L74" s="19" t="s">
        <v>92</v>
      </c>
    </row>
    <row r="75" customFormat="1" ht="60.75" spans="1:12">
      <c r="A75" s="19">
        <f t="shared" si="2"/>
        <v>69</v>
      </c>
      <c r="B75" s="19" t="s">
        <v>245</v>
      </c>
      <c r="C75" s="20" t="s">
        <v>246</v>
      </c>
      <c r="D75" s="14"/>
      <c r="E75" s="14"/>
      <c r="F75" s="19" t="s">
        <v>20</v>
      </c>
      <c r="G75" s="19"/>
      <c r="H75" s="21">
        <f t="shared" ref="H75:J75" si="38">ROUND(H74*0.3,0)</f>
        <v>783</v>
      </c>
      <c r="I75" s="21">
        <f t="shared" si="38"/>
        <v>705</v>
      </c>
      <c r="J75" s="21">
        <f t="shared" si="38"/>
        <v>634</v>
      </c>
      <c r="K75" s="26"/>
      <c r="L75" s="19" t="s">
        <v>92</v>
      </c>
    </row>
    <row r="76" customFormat="1" ht="81" spans="1:12">
      <c r="A76" s="19">
        <f t="shared" si="2"/>
        <v>70</v>
      </c>
      <c r="B76" s="19" t="s">
        <v>247</v>
      </c>
      <c r="C76" s="20" t="s">
        <v>248</v>
      </c>
      <c r="D76" s="14" t="s">
        <v>249</v>
      </c>
      <c r="E76" s="14" t="s">
        <v>250</v>
      </c>
      <c r="F76" s="19" t="s">
        <v>20</v>
      </c>
      <c r="G76" s="19" t="s">
        <v>184</v>
      </c>
      <c r="H76" s="21">
        <v>3010</v>
      </c>
      <c r="I76" s="21">
        <f t="shared" ref="I76:I80" si="39">ROUND(H76*0.9,0)</f>
        <v>2709</v>
      </c>
      <c r="J76" s="21">
        <f t="shared" ref="J76:J80" si="40">ROUND(I76*0.9,0)</f>
        <v>2438</v>
      </c>
      <c r="K76" s="26"/>
      <c r="L76" s="19" t="s">
        <v>92</v>
      </c>
    </row>
    <row r="77" customFormat="1" ht="40.5" spans="1:12">
      <c r="A77" s="19">
        <f t="shared" si="2"/>
        <v>71</v>
      </c>
      <c r="B77" s="19" t="s">
        <v>251</v>
      </c>
      <c r="C77" s="20" t="s">
        <v>252</v>
      </c>
      <c r="D77" s="14"/>
      <c r="E77" s="14"/>
      <c r="F77" s="19" t="s">
        <v>20</v>
      </c>
      <c r="G77" s="19"/>
      <c r="H77" s="21">
        <f t="shared" ref="H77:J77" si="41">ROUND(H76*0.3,0)</f>
        <v>903</v>
      </c>
      <c r="I77" s="21">
        <f t="shared" si="41"/>
        <v>813</v>
      </c>
      <c r="J77" s="21">
        <f t="shared" si="41"/>
        <v>731</v>
      </c>
      <c r="K77" s="26"/>
      <c r="L77" s="19" t="s">
        <v>92</v>
      </c>
    </row>
    <row r="78" customFormat="1" ht="81" spans="1:12">
      <c r="A78" s="19">
        <f t="shared" si="2"/>
        <v>72</v>
      </c>
      <c r="B78" s="19" t="s">
        <v>253</v>
      </c>
      <c r="C78" s="20" t="s">
        <v>254</v>
      </c>
      <c r="D78" s="14" t="s">
        <v>255</v>
      </c>
      <c r="E78" s="14" t="s">
        <v>256</v>
      </c>
      <c r="F78" s="19" t="s">
        <v>20</v>
      </c>
      <c r="G78" s="19"/>
      <c r="H78" s="21">
        <v>2000</v>
      </c>
      <c r="I78" s="21">
        <f t="shared" si="39"/>
        <v>1800</v>
      </c>
      <c r="J78" s="21">
        <f t="shared" si="40"/>
        <v>1620</v>
      </c>
      <c r="K78" s="26"/>
      <c r="L78" s="19" t="s">
        <v>92</v>
      </c>
    </row>
    <row r="79" customFormat="1" ht="40.5" spans="1:12">
      <c r="A79" s="19">
        <f t="shared" si="2"/>
        <v>73</v>
      </c>
      <c r="B79" s="19" t="s">
        <v>257</v>
      </c>
      <c r="C79" s="20" t="s">
        <v>258</v>
      </c>
      <c r="D79" s="14"/>
      <c r="E79" s="14"/>
      <c r="F79" s="19" t="s">
        <v>20</v>
      </c>
      <c r="G79" s="19"/>
      <c r="H79" s="21">
        <f t="shared" ref="H79:J79" si="42">ROUND(H78*0.3,0)</f>
        <v>600</v>
      </c>
      <c r="I79" s="21">
        <f t="shared" si="42"/>
        <v>540</v>
      </c>
      <c r="J79" s="21">
        <f t="shared" si="42"/>
        <v>486</v>
      </c>
      <c r="K79" s="26"/>
      <c r="L79" s="19" t="s">
        <v>92</v>
      </c>
    </row>
    <row r="80" customFormat="1" ht="81" spans="1:12">
      <c r="A80" s="19">
        <f t="shared" si="2"/>
        <v>74</v>
      </c>
      <c r="B80" s="19" t="s">
        <v>259</v>
      </c>
      <c r="C80" s="20" t="s">
        <v>260</v>
      </c>
      <c r="D80" s="14" t="s">
        <v>261</v>
      </c>
      <c r="E80" s="14" t="s">
        <v>262</v>
      </c>
      <c r="F80" s="19" t="s">
        <v>20</v>
      </c>
      <c r="G80" s="19"/>
      <c r="H80" s="21">
        <v>2315</v>
      </c>
      <c r="I80" s="21">
        <f t="shared" si="39"/>
        <v>2084</v>
      </c>
      <c r="J80" s="21">
        <f t="shared" si="40"/>
        <v>1876</v>
      </c>
      <c r="K80" s="26"/>
      <c r="L80" s="19" t="s">
        <v>92</v>
      </c>
    </row>
    <row r="81" customFormat="1" ht="60.75" spans="1:12">
      <c r="A81" s="19">
        <f t="shared" si="2"/>
        <v>75</v>
      </c>
      <c r="B81" s="19" t="s">
        <v>263</v>
      </c>
      <c r="C81" s="20" t="s">
        <v>264</v>
      </c>
      <c r="D81" s="14"/>
      <c r="E81" s="14"/>
      <c r="F81" s="19" t="s">
        <v>20</v>
      </c>
      <c r="G81" s="19"/>
      <c r="H81" s="21">
        <f t="shared" ref="H81:J81" si="43">ROUND(H80*0.3,0)</f>
        <v>695</v>
      </c>
      <c r="I81" s="21">
        <f t="shared" si="43"/>
        <v>625</v>
      </c>
      <c r="J81" s="21">
        <f t="shared" si="43"/>
        <v>563</v>
      </c>
      <c r="K81" s="26"/>
      <c r="L81" s="19" t="s">
        <v>92</v>
      </c>
    </row>
    <row r="82" customFormat="1" ht="86" customHeight="1" spans="1:12">
      <c r="A82" s="19">
        <f t="shared" si="2"/>
        <v>76</v>
      </c>
      <c r="B82" s="19" t="s">
        <v>265</v>
      </c>
      <c r="C82" s="20" t="s">
        <v>266</v>
      </c>
      <c r="D82" s="14" t="s">
        <v>267</v>
      </c>
      <c r="E82" s="14" t="s">
        <v>172</v>
      </c>
      <c r="F82" s="19" t="s">
        <v>20</v>
      </c>
      <c r="G82" s="19" t="s">
        <v>268</v>
      </c>
      <c r="H82" s="21">
        <v>3250</v>
      </c>
      <c r="I82" s="21">
        <f t="shared" ref="I82:I86" si="44">ROUND(H82*0.9,0)</f>
        <v>2925</v>
      </c>
      <c r="J82" s="21">
        <f t="shared" ref="J82:J86" si="45">ROUND(I82*0.9,0)</f>
        <v>2633</v>
      </c>
      <c r="K82" s="26"/>
      <c r="L82" s="19" t="s">
        <v>92</v>
      </c>
    </row>
    <row r="83" customFormat="1" ht="60.75" spans="1:12">
      <c r="A83" s="19">
        <f t="shared" si="2"/>
        <v>77</v>
      </c>
      <c r="B83" s="19" t="s">
        <v>269</v>
      </c>
      <c r="C83" s="20" t="s">
        <v>270</v>
      </c>
      <c r="D83" s="14"/>
      <c r="E83" s="14"/>
      <c r="F83" s="19" t="s">
        <v>20</v>
      </c>
      <c r="G83" s="19"/>
      <c r="H83" s="21">
        <f t="shared" ref="H83:J83" si="46">ROUND(H82*0.3,0)</f>
        <v>975</v>
      </c>
      <c r="I83" s="21">
        <f t="shared" si="46"/>
        <v>878</v>
      </c>
      <c r="J83" s="21">
        <f t="shared" si="46"/>
        <v>790</v>
      </c>
      <c r="K83" s="26"/>
      <c r="L83" s="19" t="s">
        <v>92</v>
      </c>
    </row>
    <row r="84" customFormat="1" ht="87" customHeight="1" spans="1:12">
      <c r="A84" s="19">
        <f t="shared" si="2"/>
        <v>78</v>
      </c>
      <c r="B84" s="19" t="s">
        <v>271</v>
      </c>
      <c r="C84" s="26" t="s">
        <v>272</v>
      </c>
      <c r="D84" s="14" t="s">
        <v>273</v>
      </c>
      <c r="E84" s="14" t="s">
        <v>172</v>
      </c>
      <c r="F84" s="19" t="s">
        <v>20</v>
      </c>
      <c r="G84" s="19" t="s">
        <v>268</v>
      </c>
      <c r="H84" s="21">
        <v>3460</v>
      </c>
      <c r="I84" s="21">
        <f t="shared" si="44"/>
        <v>3114</v>
      </c>
      <c r="J84" s="21">
        <f t="shared" si="45"/>
        <v>2803</v>
      </c>
      <c r="K84" s="26" t="s">
        <v>274</v>
      </c>
      <c r="L84" s="19" t="s">
        <v>92</v>
      </c>
    </row>
    <row r="85" customFormat="1" ht="81" spans="1:12">
      <c r="A85" s="19">
        <f t="shared" si="2"/>
        <v>79</v>
      </c>
      <c r="B85" s="28" t="s">
        <v>275</v>
      </c>
      <c r="C85" s="26" t="s">
        <v>276</v>
      </c>
      <c r="D85" s="14"/>
      <c r="E85" s="14"/>
      <c r="F85" s="19" t="s">
        <v>20</v>
      </c>
      <c r="G85" s="19"/>
      <c r="H85" s="21">
        <f t="shared" ref="H85:J85" si="47">ROUND(H84*0.3,0)</f>
        <v>1038</v>
      </c>
      <c r="I85" s="21">
        <f t="shared" si="47"/>
        <v>934</v>
      </c>
      <c r="J85" s="21">
        <f t="shared" si="47"/>
        <v>841</v>
      </c>
      <c r="K85" s="26"/>
      <c r="L85" s="19" t="s">
        <v>92</v>
      </c>
    </row>
    <row r="86" customFormat="1" ht="88" customHeight="1" spans="1:12">
      <c r="A86" s="19">
        <f t="shared" si="2"/>
        <v>80</v>
      </c>
      <c r="B86" s="19" t="s">
        <v>277</v>
      </c>
      <c r="C86" s="20" t="s">
        <v>278</v>
      </c>
      <c r="D86" s="14" t="s">
        <v>279</v>
      </c>
      <c r="E86" s="14" t="s">
        <v>280</v>
      </c>
      <c r="F86" s="19" t="s">
        <v>20</v>
      </c>
      <c r="G86" s="27"/>
      <c r="H86" s="21">
        <v>1550</v>
      </c>
      <c r="I86" s="21">
        <f t="shared" si="44"/>
        <v>1395</v>
      </c>
      <c r="J86" s="21">
        <f t="shared" si="45"/>
        <v>1256</v>
      </c>
      <c r="K86" s="26"/>
      <c r="L86" s="19" t="s">
        <v>92</v>
      </c>
    </row>
    <row r="87" customFormat="1" ht="64" customHeight="1" spans="1:12">
      <c r="A87" s="19">
        <f t="shared" si="2"/>
        <v>81</v>
      </c>
      <c r="B87" s="19" t="s">
        <v>281</v>
      </c>
      <c r="C87" s="20" t="s">
        <v>282</v>
      </c>
      <c r="D87" s="14"/>
      <c r="E87" s="14"/>
      <c r="F87" s="19" t="s">
        <v>20</v>
      </c>
      <c r="G87" s="19"/>
      <c r="H87" s="21">
        <f t="shared" ref="H87:J87" si="48">ROUND(H86*0.3,0)</f>
        <v>465</v>
      </c>
      <c r="I87" s="21">
        <f t="shared" si="48"/>
        <v>419</v>
      </c>
      <c r="J87" s="21">
        <f t="shared" si="48"/>
        <v>377</v>
      </c>
      <c r="K87" s="26"/>
      <c r="L87" s="19" t="s">
        <v>92</v>
      </c>
    </row>
    <row r="88" customFormat="1" ht="88" customHeight="1" spans="1:12">
      <c r="A88" s="19">
        <f t="shared" si="2"/>
        <v>82</v>
      </c>
      <c r="B88" s="19" t="s">
        <v>283</v>
      </c>
      <c r="C88" s="20" t="s">
        <v>284</v>
      </c>
      <c r="D88" s="14" t="s">
        <v>285</v>
      </c>
      <c r="E88" s="14" t="s">
        <v>286</v>
      </c>
      <c r="F88" s="19" t="s">
        <v>20</v>
      </c>
      <c r="G88" s="27"/>
      <c r="H88" s="21">
        <v>2530</v>
      </c>
      <c r="I88" s="21">
        <f t="shared" ref="I88:I92" si="49">ROUND(H88*0.9,0)</f>
        <v>2277</v>
      </c>
      <c r="J88" s="21">
        <f t="shared" ref="J88:J92" si="50">ROUND(I88*0.9,0)</f>
        <v>2049</v>
      </c>
      <c r="K88" s="26" t="s">
        <v>287</v>
      </c>
      <c r="L88" s="19" t="s">
        <v>92</v>
      </c>
    </row>
    <row r="89" customFormat="1" ht="70" customHeight="1" spans="1:12">
      <c r="A89" s="19">
        <f t="shared" si="2"/>
        <v>83</v>
      </c>
      <c r="B89" s="19" t="s">
        <v>288</v>
      </c>
      <c r="C89" s="20" t="s">
        <v>289</v>
      </c>
      <c r="D89" s="14"/>
      <c r="E89" s="14"/>
      <c r="F89" s="19" t="s">
        <v>20</v>
      </c>
      <c r="G89" s="19"/>
      <c r="H89" s="21">
        <f t="shared" ref="H89:J89" si="51">ROUND(H88*0.3,0)</f>
        <v>759</v>
      </c>
      <c r="I89" s="21">
        <f t="shared" si="51"/>
        <v>683</v>
      </c>
      <c r="J89" s="21">
        <f t="shared" si="51"/>
        <v>615</v>
      </c>
      <c r="K89" s="26"/>
      <c r="L89" s="19" t="s">
        <v>92</v>
      </c>
    </row>
    <row r="90" customFormat="1" ht="89" customHeight="1" spans="1:12">
      <c r="A90" s="19">
        <f t="shared" si="2"/>
        <v>84</v>
      </c>
      <c r="B90" s="19" t="s">
        <v>290</v>
      </c>
      <c r="C90" s="20" t="s">
        <v>291</v>
      </c>
      <c r="D90" s="14" t="s">
        <v>292</v>
      </c>
      <c r="E90" s="14" t="s">
        <v>293</v>
      </c>
      <c r="F90" s="19" t="s">
        <v>20</v>
      </c>
      <c r="G90" s="19" t="s">
        <v>216</v>
      </c>
      <c r="H90" s="21">
        <v>2493</v>
      </c>
      <c r="I90" s="21">
        <f t="shared" si="49"/>
        <v>2244</v>
      </c>
      <c r="J90" s="21">
        <f t="shared" si="50"/>
        <v>2020</v>
      </c>
      <c r="K90" s="26"/>
      <c r="L90" s="19" t="s">
        <v>21</v>
      </c>
    </row>
    <row r="91" customFormat="1" ht="40.5" spans="1:12">
      <c r="A91" s="19">
        <f t="shared" si="2"/>
        <v>85</v>
      </c>
      <c r="B91" s="19" t="s">
        <v>294</v>
      </c>
      <c r="C91" s="20" t="s">
        <v>295</v>
      </c>
      <c r="D91" s="14"/>
      <c r="E91" s="14"/>
      <c r="F91" s="19" t="s">
        <v>20</v>
      </c>
      <c r="G91" s="19"/>
      <c r="H91" s="21">
        <f t="shared" ref="H91:J91" si="52">ROUND(H90*0.3,0)</f>
        <v>748</v>
      </c>
      <c r="I91" s="21">
        <f t="shared" si="52"/>
        <v>673</v>
      </c>
      <c r="J91" s="21">
        <f t="shared" si="52"/>
        <v>606</v>
      </c>
      <c r="K91" s="26"/>
      <c r="L91" s="19" t="s">
        <v>21</v>
      </c>
    </row>
    <row r="92" customFormat="1" ht="85" customHeight="1" spans="1:12">
      <c r="A92" s="19">
        <f t="shared" si="2"/>
        <v>86</v>
      </c>
      <c r="B92" s="19" t="s">
        <v>296</v>
      </c>
      <c r="C92" s="20" t="s">
        <v>297</v>
      </c>
      <c r="D92" s="14" t="s">
        <v>298</v>
      </c>
      <c r="E92" s="14" t="s">
        <v>299</v>
      </c>
      <c r="F92" s="19" t="s">
        <v>20</v>
      </c>
      <c r="G92" s="27"/>
      <c r="H92" s="21">
        <v>2330</v>
      </c>
      <c r="I92" s="21">
        <f t="shared" si="49"/>
        <v>2097</v>
      </c>
      <c r="J92" s="21">
        <f t="shared" si="50"/>
        <v>1887</v>
      </c>
      <c r="K92" s="26"/>
      <c r="L92" s="19" t="s">
        <v>21</v>
      </c>
    </row>
    <row r="93" customFormat="1" ht="40.5" spans="1:12">
      <c r="A93" s="19">
        <f t="shared" si="2"/>
        <v>87</v>
      </c>
      <c r="B93" s="19" t="s">
        <v>300</v>
      </c>
      <c r="C93" s="20" t="s">
        <v>301</v>
      </c>
      <c r="D93" s="14"/>
      <c r="E93" s="14"/>
      <c r="F93" s="19" t="s">
        <v>20</v>
      </c>
      <c r="G93" s="19"/>
      <c r="H93" s="21">
        <f t="shared" ref="H93:J93" si="53">ROUND(H92*0.3,0)</f>
        <v>699</v>
      </c>
      <c r="I93" s="21">
        <f t="shared" si="53"/>
        <v>629</v>
      </c>
      <c r="J93" s="21">
        <f t="shared" si="53"/>
        <v>566</v>
      </c>
      <c r="K93" s="26"/>
      <c r="L93" s="19" t="s">
        <v>21</v>
      </c>
    </row>
    <row r="94" customFormat="1" ht="89" customHeight="1" spans="1:12">
      <c r="A94" s="19">
        <f t="shared" si="2"/>
        <v>88</v>
      </c>
      <c r="B94" s="19" t="s">
        <v>302</v>
      </c>
      <c r="C94" s="20" t="s">
        <v>303</v>
      </c>
      <c r="D94" s="14" t="s">
        <v>304</v>
      </c>
      <c r="E94" s="14" t="s">
        <v>305</v>
      </c>
      <c r="F94" s="19" t="s">
        <v>20</v>
      </c>
      <c r="G94" s="27"/>
      <c r="H94" s="21">
        <v>1800</v>
      </c>
      <c r="I94" s="21">
        <f>ROUND(H94*0.9,0)</f>
        <v>1620</v>
      </c>
      <c r="J94" s="21">
        <f>ROUND(I94*0.9,0)</f>
        <v>1458</v>
      </c>
      <c r="K94" s="26"/>
      <c r="L94" s="19" t="s">
        <v>42</v>
      </c>
    </row>
    <row r="95" customFormat="1" ht="69" customHeight="1" spans="1:12">
      <c r="A95" s="19">
        <f>ROW()-6</f>
        <v>89</v>
      </c>
      <c r="B95" s="19" t="s">
        <v>306</v>
      </c>
      <c r="C95" s="26" t="s">
        <v>307</v>
      </c>
      <c r="D95" s="14"/>
      <c r="E95" s="14"/>
      <c r="F95" s="19" t="s">
        <v>20</v>
      </c>
      <c r="G95" s="27"/>
      <c r="H95" s="21">
        <f t="shared" ref="H95:J95" si="54">ROUND(H94*0.3,0)</f>
        <v>540</v>
      </c>
      <c r="I95" s="21">
        <f t="shared" si="54"/>
        <v>486</v>
      </c>
      <c r="J95" s="21">
        <f t="shared" si="54"/>
        <v>437</v>
      </c>
      <c r="K95" s="20"/>
      <c r="L95" s="19" t="s">
        <v>42</v>
      </c>
    </row>
    <row r="96" customFormat="1" ht="83" customHeight="1" spans="1:12">
      <c r="A96" s="19">
        <f>ROW()-6</f>
        <v>90</v>
      </c>
      <c r="B96" s="19" t="s">
        <v>308</v>
      </c>
      <c r="C96" s="20" t="s">
        <v>309</v>
      </c>
      <c r="D96" s="14" t="s">
        <v>310</v>
      </c>
      <c r="E96" s="14" t="s">
        <v>311</v>
      </c>
      <c r="F96" s="19" t="s">
        <v>20</v>
      </c>
      <c r="G96" s="27"/>
      <c r="H96" s="21">
        <v>1600</v>
      </c>
      <c r="I96" s="21">
        <f>ROUND(H96*0.9,0)</f>
        <v>1440</v>
      </c>
      <c r="J96" s="21">
        <f>ROUND(I96*0.9,0)</f>
        <v>1296</v>
      </c>
      <c r="K96" s="26"/>
      <c r="L96" s="19" t="s">
        <v>42</v>
      </c>
    </row>
    <row r="97" customFormat="1" ht="60.75" spans="1:12">
      <c r="A97" s="19">
        <f t="shared" ref="A97:A107" si="55">ROW()-6</f>
        <v>91</v>
      </c>
      <c r="B97" s="19" t="s">
        <v>312</v>
      </c>
      <c r="C97" s="20" t="s">
        <v>313</v>
      </c>
      <c r="D97" s="14"/>
      <c r="E97" s="14"/>
      <c r="F97" s="19" t="s">
        <v>20</v>
      </c>
      <c r="G97" s="19"/>
      <c r="H97" s="21">
        <f t="shared" ref="H97:J97" si="56">ROUND(H96*0.3,0)</f>
        <v>480</v>
      </c>
      <c r="I97" s="21">
        <f t="shared" si="56"/>
        <v>432</v>
      </c>
      <c r="J97" s="21">
        <f t="shared" si="56"/>
        <v>389</v>
      </c>
      <c r="K97" s="26"/>
      <c r="L97" s="19" t="s">
        <v>42</v>
      </c>
    </row>
    <row r="98" customFormat="1" ht="86" customHeight="1" spans="1:12">
      <c r="A98" s="19">
        <f t="shared" si="55"/>
        <v>92</v>
      </c>
      <c r="B98" s="19" t="s">
        <v>314</v>
      </c>
      <c r="C98" s="20" t="s">
        <v>315</v>
      </c>
      <c r="D98" s="14" t="s">
        <v>316</v>
      </c>
      <c r="E98" s="14" t="s">
        <v>317</v>
      </c>
      <c r="F98" s="19" t="s">
        <v>20</v>
      </c>
      <c r="G98" s="27"/>
      <c r="H98" s="21">
        <v>1000</v>
      </c>
      <c r="I98" s="21">
        <f>ROUND(H98*0.9,0)</f>
        <v>900</v>
      </c>
      <c r="J98" s="21">
        <f>ROUND(I98*0.9,0)</f>
        <v>810</v>
      </c>
      <c r="K98" s="26" t="s">
        <v>318</v>
      </c>
      <c r="L98" s="19" t="s">
        <v>42</v>
      </c>
    </row>
    <row r="99" customFormat="1" ht="69" customHeight="1" spans="1:12">
      <c r="A99" s="19">
        <f t="shared" si="55"/>
        <v>93</v>
      </c>
      <c r="B99" s="19" t="s">
        <v>319</v>
      </c>
      <c r="C99" s="20" t="s">
        <v>320</v>
      </c>
      <c r="D99" s="14"/>
      <c r="E99" s="14"/>
      <c r="F99" s="19" t="s">
        <v>20</v>
      </c>
      <c r="G99" s="19"/>
      <c r="H99" s="21">
        <f t="shared" ref="H99:J99" si="57">ROUND(H98*0.3,0)</f>
        <v>300</v>
      </c>
      <c r="I99" s="21">
        <f t="shared" si="57"/>
        <v>270</v>
      </c>
      <c r="J99" s="21">
        <f t="shared" si="57"/>
        <v>243</v>
      </c>
      <c r="K99" s="26"/>
      <c r="L99" s="19" t="s">
        <v>42</v>
      </c>
    </row>
    <row r="100" customFormat="1" ht="88" customHeight="1" spans="1:12">
      <c r="A100" s="19">
        <f t="shared" si="55"/>
        <v>94</v>
      </c>
      <c r="B100" s="19" t="s">
        <v>321</v>
      </c>
      <c r="C100" s="20" t="s">
        <v>322</v>
      </c>
      <c r="D100" s="14"/>
      <c r="E100" s="14"/>
      <c r="F100" s="19" t="s">
        <v>20</v>
      </c>
      <c r="G100" s="19"/>
      <c r="H100" s="21">
        <f t="shared" ref="H100:J100" si="58">H98</f>
        <v>1000</v>
      </c>
      <c r="I100" s="21">
        <f t="shared" si="58"/>
        <v>900</v>
      </c>
      <c r="J100" s="21">
        <f t="shared" si="58"/>
        <v>810</v>
      </c>
      <c r="K100" s="26"/>
      <c r="L100" s="19" t="s">
        <v>42</v>
      </c>
    </row>
    <row r="101" customFormat="1" ht="86" customHeight="1" spans="1:12">
      <c r="A101" s="19">
        <f t="shared" si="55"/>
        <v>95</v>
      </c>
      <c r="B101" s="19" t="s">
        <v>323</v>
      </c>
      <c r="C101" s="20" t="s">
        <v>324</v>
      </c>
      <c r="D101" s="14" t="s">
        <v>325</v>
      </c>
      <c r="E101" s="14" t="s">
        <v>326</v>
      </c>
      <c r="F101" s="19" t="s">
        <v>20</v>
      </c>
      <c r="G101" s="19"/>
      <c r="H101" s="21">
        <v>1800</v>
      </c>
      <c r="I101" s="21">
        <f>ROUND(H101*0.9,0)</f>
        <v>1620</v>
      </c>
      <c r="J101" s="21">
        <f>ROUND(I101*0.9,0)</f>
        <v>1458</v>
      </c>
      <c r="K101" s="26"/>
      <c r="L101" s="19" t="s">
        <v>42</v>
      </c>
    </row>
    <row r="102" customFormat="1" ht="60.75" spans="1:12">
      <c r="A102" s="19">
        <f t="shared" si="55"/>
        <v>96</v>
      </c>
      <c r="B102" s="19" t="s">
        <v>327</v>
      </c>
      <c r="C102" s="20" t="s">
        <v>328</v>
      </c>
      <c r="D102" s="14"/>
      <c r="E102" s="14"/>
      <c r="F102" s="19" t="s">
        <v>20</v>
      </c>
      <c r="G102" s="19"/>
      <c r="H102" s="21">
        <f t="shared" ref="H102:J102" si="59">ROUND(H101*0.3,0)</f>
        <v>540</v>
      </c>
      <c r="I102" s="21">
        <f t="shared" si="59"/>
        <v>486</v>
      </c>
      <c r="J102" s="21">
        <f t="shared" si="59"/>
        <v>437</v>
      </c>
      <c r="K102" s="26"/>
      <c r="L102" s="19" t="s">
        <v>42</v>
      </c>
    </row>
    <row r="103" customFormat="1" ht="85" customHeight="1" spans="1:12">
      <c r="A103" s="19">
        <f t="shared" si="55"/>
        <v>97</v>
      </c>
      <c r="B103" s="28" t="s">
        <v>329</v>
      </c>
      <c r="C103" s="20" t="s">
        <v>330</v>
      </c>
      <c r="D103" s="14" t="s">
        <v>331</v>
      </c>
      <c r="E103" s="14" t="s">
        <v>172</v>
      </c>
      <c r="F103" s="19" t="s">
        <v>20</v>
      </c>
      <c r="G103" s="27"/>
      <c r="H103" s="21">
        <v>4480</v>
      </c>
      <c r="I103" s="21">
        <f>ROUND(H103*0.9,0)</f>
        <v>4032</v>
      </c>
      <c r="J103" s="21">
        <f>ROUND(I103*0.9,0)</f>
        <v>3629</v>
      </c>
      <c r="K103" s="26"/>
      <c r="L103" s="19" t="s">
        <v>92</v>
      </c>
    </row>
    <row r="104" customFormat="1" ht="60.75" spans="1:12">
      <c r="A104" s="19">
        <f t="shared" si="55"/>
        <v>98</v>
      </c>
      <c r="B104" s="19" t="s">
        <v>332</v>
      </c>
      <c r="C104" s="20" t="s">
        <v>333</v>
      </c>
      <c r="D104" s="14"/>
      <c r="E104" s="14"/>
      <c r="F104" s="19" t="s">
        <v>20</v>
      </c>
      <c r="G104" s="20"/>
      <c r="H104" s="21">
        <f t="shared" ref="H104:J104" si="60">ROUND(H103*0.3,0)</f>
        <v>1344</v>
      </c>
      <c r="I104" s="21">
        <f t="shared" si="60"/>
        <v>1210</v>
      </c>
      <c r="J104" s="21">
        <f t="shared" si="60"/>
        <v>1089</v>
      </c>
      <c r="K104" s="26"/>
      <c r="L104" s="19" t="s">
        <v>92</v>
      </c>
    </row>
    <row r="105" customFormat="1" ht="81" spans="1:12">
      <c r="A105" s="19">
        <f t="shared" si="55"/>
        <v>99</v>
      </c>
      <c r="B105" s="19" t="s">
        <v>334</v>
      </c>
      <c r="C105" s="20" t="s">
        <v>335</v>
      </c>
      <c r="D105" s="14" t="s">
        <v>336</v>
      </c>
      <c r="E105" s="14" t="s">
        <v>337</v>
      </c>
      <c r="F105" s="19" t="s">
        <v>338</v>
      </c>
      <c r="G105" s="27"/>
      <c r="H105" s="21">
        <v>1090</v>
      </c>
      <c r="I105" s="21">
        <f>ROUND(H105*0.9,0)</f>
        <v>981</v>
      </c>
      <c r="J105" s="21">
        <f>ROUND(I105*0.9,0)</f>
        <v>883</v>
      </c>
      <c r="K105" s="26"/>
      <c r="L105" s="19" t="s">
        <v>21</v>
      </c>
    </row>
    <row r="106" customFormat="1" ht="87" customHeight="1" spans="1:12">
      <c r="A106" s="19">
        <f t="shared" si="55"/>
        <v>100</v>
      </c>
      <c r="B106" s="19" t="s">
        <v>339</v>
      </c>
      <c r="C106" s="20" t="s">
        <v>340</v>
      </c>
      <c r="D106" s="14" t="s">
        <v>341</v>
      </c>
      <c r="E106" s="14" t="s">
        <v>172</v>
      </c>
      <c r="F106" s="19" t="s">
        <v>338</v>
      </c>
      <c r="G106" s="19"/>
      <c r="H106" s="21">
        <v>3330</v>
      </c>
      <c r="I106" s="21">
        <f>ROUND(H106*0.9,0)</f>
        <v>2997</v>
      </c>
      <c r="J106" s="21">
        <f>ROUND(I106*0.9,0)</f>
        <v>2697</v>
      </c>
      <c r="K106" s="26"/>
      <c r="L106" s="19" t="s">
        <v>92</v>
      </c>
    </row>
    <row r="107" customFormat="1" ht="88" customHeight="1" spans="1:12">
      <c r="A107" s="19">
        <f t="shared" si="55"/>
        <v>101</v>
      </c>
      <c r="B107" s="19" t="s">
        <v>342</v>
      </c>
      <c r="C107" s="26" t="s">
        <v>343</v>
      </c>
      <c r="D107" s="14"/>
      <c r="E107" s="14"/>
      <c r="F107" s="19" t="s">
        <v>338</v>
      </c>
      <c r="G107" s="19"/>
      <c r="H107" s="21">
        <f t="shared" ref="H107:J107" si="61">ROUND(H106*0.3,0)</f>
        <v>999</v>
      </c>
      <c r="I107" s="21">
        <f t="shared" si="61"/>
        <v>899</v>
      </c>
      <c r="J107" s="21">
        <f t="shared" si="61"/>
        <v>809</v>
      </c>
      <c r="K107" s="20"/>
      <c r="L107" s="19" t="s">
        <v>92</v>
      </c>
    </row>
    <row r="108" customFormat="1" ht="84" customHeight="1" spans="1:12">
      <c r="A108" s="19">
        <f t="shared" ref="A108:A117" si="62">ROW()-6</f>
        <v>102</v>
      </c>
      <c r="B108" s="19" t="s">
        <v>344</v>
      </c>
      <c r="C108" s="20" t="s">
        <v>345</v>
      </c>
      <c r="D108" s="14" t="s">
        <v>346</v>
      </c>
      <c r="E108" s="14" t="s">
        <v>172</v>
      </c>
      <c r="F108" s="19" t="s">
        <v>338</v>
      </c>
      <c r="G108" s="19"/>
      <c r="H108" s="21">
        <v>3830</v>
      </c>
      <c r="I108" s="21">
        <f>ROUND(H108*0.9,0)</f>
        <v>3447</v>
      </c>
      <c r="J108" s="21">
        <f>ROUND(I108*0.9,0)</f>
        <v>3102</v>
      </c>
      <c r="K108" s="26"/>
      <c r="L108" s="19" t="s">
        <v>92</v>
      </c>
    </row>
    <row r="109" customFormat="1" ht="67" customHeight="1" spans="1:12">
      <c r="A109" s="19">
        <f t="shared" si="62"/>
        <v>103</v>
      </c>
      <c r="B109" s="19" t="s">
        <v>347</v>
      </c>
      <c r="C109" s="20" t="s">
        <v>348</v>
      </c>
      <c r="D109" s="14"/>
      <c r="E109" s="14"/>
      <c r="F109" s="19" t="s">
        <v>338</v>
      </c>
      <c r="G109" s="19"/>
      <c r="H109" s="21">
        <f t="shared" ref="H109:J109" si="63">ROUND(H108*0.3,0)</f>
        <v>1149</v>
      </c>
      <c r="I109" s="21">
        <f t="shared" si="63"/>
        <v>1034</v>
      </c>
      <c r="J109" s="21">
        <f t="shared" si="63"/>
        <v>931</v>
      </c>
      <c r="K109" s="26"/>
      <c r="L109" s="19" t="s">
        <v>92</v>
      </c>
    </row>
    <row r="110" customFormat="1" ht="81" spans="1:12">
      <c r="A110" s="19">
        <f t="shared" si="62"/>
        <v>104</v>
      </c>
      <c r="B110" s="19" t="s">
        <v>349</v>
      </c>
      <c r="C110" s="20" t="s">
        <v>350</v>
      </c>
      <c r="D110" s="14" t="s">
        <v>351</v>
      </c>
      <c r="E110" s="14" t="s">
        <v>172</v>
      </c>
      <c r="F110" s="19" t="s">
        <v>338</v>
      </c>
      <c r="G110" s="19"/>
      <c r="H110" s="21">
        <v>4480</v>
      </c>
      <c r="I110" s="21">
        <f t="shared" ref="I110:I114" si="64">ROUND(H110*0.9,0)</f>
        <v>4032</v>
      </c>
      <c r="J110" s="21">
        <f t="shared" ref="J110:J114" si="65">ROUND(I110*0.9,0)</f>
        <v>3629</v>
      </c>
      <c r="K110" s="26" t="s">
        <v>352</v>
      </c>
      <c r="L110" s="19" t="s">
        <v>92</v>
      </c>
    </row>
    <row r="111" customFormat="1" ht="65" customHeight="1" spans="1:12">
      <c r="A111" s="19">
        <f t="shared" si="62"/>
        <v>105</v>
      </c>
      <c r="B111" s="19" t="s">
        <v>353</v>
      </c>
      <c r="C111" s="20" t="s">
        <v>354</v>
      </c>
      <c r="D111" s="14"/>
      <c r="E111" s="14"/>
      <c r="F111" s="19" t="s">
        <v>338</v>
      </c>
      <c r="G111" s="19"/>
      <c r="H111" s="21">
        <f t="shared" ref="H111:J111" si="66">ROUND(H110*0.3,0)</f>
        <v>1344</v>
      </c>
      <c r="I111" s="21">
        <f t="shared" si="66"/>
        <v>1210</v>
      </c>
      <c r="J111" s="21">
        <f t="shared" si="66"/>
        <v>1089</v>
      </c>
      <c r="K111" s="26"/>
      <c r="L111" s="19" t="s">
        <v>92</v>
      </c>
    </row>
    <row r="112" customFormat="1" ht="89" customHeight="1" spans="1:12">
      <c r="A112" s="19">
        <f t="shared" si="62"/>
        <v>106</v>
      </c>
      <c r="B112" s="19" t="s">
        <v>355</v>
      </c>
      <c r="C112" s="20" t="s">
        <v>356</v>
      </c>
      <c r="D112" s="14" t="s">
        <v>357</v>
      </c>
      <c r="E112" s="14" t="s">
        <v>172</v>
      </c>
      <c r="F112" s="19" t="s">
        <v>338</v>
      </c>
      <c r="G112" s="19"/>
      <c r="H112" s="21">
        <v>3830</v>
      </c>
      <c r="I112" s="21">
        <f t="shared" si="64"/>
        <v>3447</v>
      </c>
      <c r="J112" s="21">
        <f t="shared" si="65"/>
        <v>3102</v>
      </c>
      <c r="K112" s="26"/>
      <c r="L112" s="19" t="s">
        <v>92</v>
      </c>
    </row>
    <row r="113" customFormat="1" ht="67" customHeight="1" spans="1:12">
      <c r="A113" s="19">
        <f t="shared" si="62"/>
        <v>107</v>
      </c>
      <c r="B113" s="19" t="s">
        <v>358</v>
      </c>
      <c r="C113" s="20" t="s">
        <v>359</v>
      </c>
      <c r="D113" s="14"/>
      <c r="E113" s="14"/>
      <c r="F113" s="19" t="s">
        <v>338</v>
      </c>
      <c r="G113" s="19"/>
      <c r="H113" s="21">
        <f t="shared" ref="H113:J113" si="67">ROUND(H112*0.3,0)</f>
        <v>1149</v>
      </c>
      <c r="I113" s="21">
        <f t="shared" si="67"/>
        <v>1034</v>
      </c>
      <c r="J113" s="21">
        <f t="shared" si="67"/>
        <v>931</v>
      </c>
      <c r="K113" s="26"/>
      <c r="L113" s="19" t="s">
        <v>92</v>
      </c>
    </row>
    <row r="114" customFormat="1" ht="106" customHeight="1" spans="1:12">
      <c r="A114" s="19">
        <f t="shared" si="62"/>
        <v>108</v>
      </c>
      <c r="B114" s="19" t="s">
        <v>360</v>
      </c>
      <c r="C114" s="20" t="s">
        <v>361</v>
      </c>
      <c r="D114" s="14" t="s">
        <v>362</v>
      </c>
      <c r="E114" s="14" t="s">
        <v>172</v>
      </c>
      <c r="F114" s="19" t="s">
        <v>338</v>
      </c>
      <c r="G114" s="19"/>
      <c r="H114" s="21">
        <v>4600</v>
      </c>
      <c r="I114" s="21">
        <f t="shared" si="64"/>
        <v>4140</v>
      </c>
      <c r="J114" s="21">
        <f t="shared" si="65"/>
        <v>3726</v>
      </c>
      <c r="K114" s="26" t="s">
        <v>363</v>
      </c>
      <c r="L114" s="19" t="s">
        <v>92</v>
      </c>
    </row>
    <row r="115" customFormat="1" ht="67" customHeight="1" spans="1:12">
      <c r="A115" s="19">
        <f t="shared" si="62"/>
        <v>109</v>
      </c>
      <c r="B115" s="19" t="s">
        <v>364</v>
      </c>
      <c r="C115" s="20" t="s">
        <v>365</v>
      </c>
      <c r="D115" s="14"/>
      <c r="E115" s="14"/>
      <c r="F115" s="19" t="s">
        <v>338</v>
      </c>
      <c r="G115" s="19"/>
      <c r="H115" s="21">
        <f t="shared" ref="H115:J115" si="68">ROUND(H114*0.3,0)</f>
        <v>1380</v>
      </c>
      <c r="I115" s="21">
        <f t="shared" si="68"/>
        <v>1242</v>
      </c>
      <c r="J115" s="21">
        <f t="shared" si="68"/>
        <v>1118</v>
      </c>
      <c r="K115" s="26"/>
      <c r="L115" s="19" t="s">
        <v>92</v>
      </c>
    </row>
    <row r="116" customFormat="1" ht="85" customHeight="1" spans="1:12">
      <c r="A116" s="19">
        <f t="shared" si="62"/>
        <v>110</v>
      </c>
      <c r="B116" s="19" t="s">
        <v>366</v>
      </c>
      <c r="C116" s="20" t="s">
        <v>367</v>
      </c>
      <c r="D116" s="14" t="s">
        <v>368</v>
      </c>
      <c r="E116" s="14" t="s">
        <v>172</v>
      </c>
      <c r="F116" s="19" t="s">
        <v>338</v>
      </c>
      <c r="G116" s="19" t="s">
        <v>369</v>
      </c>
      <c r="H116" s="21">
        <v>4020</v>
      </c>
      <c r="I116" s="21">
        <f t="shared" ref="I116:I120" si="69">ROUND(H116*0.9,0)</f>
        <v>3618</v>
      </c>
      <c r="J116" s="21">
        <f t="shared" ref="J116:J120" si="70">ROUND(I116*0.9,0)</f>
        <v>3256</v>
      </c>
      <c r="K116" s="26"/>
      <c r="L116" s="19" t="s">
        <v>92</v>
      </c>
    </row>
    <row r="117" customFormat="1" ht="66" customHeight="1" spans="1:12">
      <c r="A117" s="19">
        <f t="shared" si="62"/>
        <v>111</v>
      </c>
      <c r="B117" s="19" t="s">
        <v>370</v>
      </c>
      <c r="C117" s="20" t="s">
        <v>371</v>
      </c>
      <c r="D117" s="14"/>
      <c r="E117" s="14"/>
      <c r="F117" s="19" t="s">
        <v>338</v>
      </c>
      <c r="G117" s="19"/>
      <c r="H117" s="21">
        <f t="shared" ref="H117:J117" si="71">ROUND(H116*0.3,0)</f>
        <v>1206</v>
      </c>
      <c r="I117" s="21">
        <f t="shared" si="71"/>
        <v>1085</v>
      </c>
      <c r="J117" s="21">
        <f t="shared" si="71"/>
        <v>977</v>
      </c>
      <c r="K117" s="26"/>
      <c r="L117" s="19" t="s">
        <v>92</v>
      </c>
    </row>
    <row r="118" customFormat="1" ht="91" customHeight="1" spans="1:12">
      <c r="A118" s="19">
        <f t="shared" ref="A118:A123" si="72">ROW()-6</f>
        <v>112</v>
      </c>
      <c r="B118" s="19" t="s">
        <v>372</v>
      </c>
      <c r="C118" s="20" t="s">
        <v>373</v>
      </c>
      <c r="D118" s="14" t="s">
        <v>374</v>
      </c>
      <c r="E118" s="14" t="s">
        <v>172</v>
      </c>
      <c r="F118" s="19" t="s">
        <v>338</v>
      </c>
      <c r="G118" s="19"/>
      <c r="H118" s="21">
        <v>4450</v>
      </c>
      <c r="I118" s="21">
        <f t="shared" si="69"/>
        <v>4005</v>
      </c>
      <c r="J118" s="21">
        <f t="shared" si="70"/>
        <v>3605</v>
      </c>
      <c r="K118" s="26" t="s">
        <v>375</v>
      </c>
      <c r="L118" s="19" t="s">
        <v>92</v>
      </c>
    </row>
    <row r="119" customFormat="1" ht="67" customHeight="1" spans="1:12">
      <c r="A119" s="19">
        <f t="shared" si="72"/>
        <v>113</v>
      </c>
      <c r="B119" s="19" t="s">
        <v>376</v>
      </c>
      <c r="C119" s="20" t="s">
        <v>377</v>
      </c>
      <c r="D119" s="14"/>
      <c r="E119" s="14"/>
      <c r="F119" s="19" t="s">
        <v>338</v>
      </c>
      <c r="G119" s="19"/>
      <c r="H119" s="21">
        <f t="shared" ref="H119:J119" si="73">ROUND(H118*0.3,0)</f>
        <v>1335</v>
      </c>
      <c r="I119" s="21">
        <f t="shared" si="73"/>
        <v>1202</v>
      </c>
      <c r="J119" s="21">
        <f t="shared" si="73"/>
        <v>1082</v>
      </c>
      <c r="K119" s="26"/>
      <c r="L119" s="19" t="s">
        <v>92</v>
      </c>
    </row>
    <row r="120" customFormat="1" ht="87" customHeight="1" spans="1:12">
      <c r="A120" s="19">
        <f t="shared" si="72"/>
        <v>114</v>
      </c>
      <c r="B120" s="19" t="s">
        <v>378</v>
      </c>
      <c r="C120" s="20" t="s">
        <v>379</v>
      </c>
      <c r="D120" s="14" t="s">
        <v>380</v>
      </c>
      <c r="E120" s="14" t="s">
        <v>293</v>
      </c>
      <c r="F120" s="19" t="s">
        <v>338</v>
      </c>
      <c r="G120" s="19" t="s">
        <v>216</v>
      </c>
      <c r="H120" s="21">
        <v>2690</v>
      </c>
      <c r="I120" s="21">
        <f t="shared" si="69"/>
        <v>2421</v>
      </c>
      <c r="J120" s="21">
        <f t="shared" si="70"/>
        <v>2179</v>
      </c>
      <c r="K120" s="26"/>
      <c r="L120" s="19" t="s">
        <v>92</v>
      </c>
    </row>
    <row r="121" customFormat="1" ht="49" customHeight="1" spans="1:12">
      <c r="A121" s="19">
        <f t="shared" si="72"/>
        <v>115</v>
      </c>
      <c r="B121" s="19" t="s">
        <v>381</v>
      </c>
      <c r="C121" s="20" t="s">
        <v>382</v>
      </c>
      <c r="D121" s="14"/>
      <c r="E121" s="14"/>
      <c r="F121" s="19" t="s">
        <v>338</v>
      </c>
      <c r="G121" s="19"/>
      <c r="H121" s="21">
        <f t="shared" ref="H121:J121" si="74">ROUND(H120*0.3,0)</f>
        <v>807</v>
      </c>
      <c r="I121" s="21">
        <f t="shared" si="74"/>
        <v>726</v>
      </c>
      <c r="J121" s="21">
        <f t="shared" si="74"/>
        <v>654</v>
      </c>
      <c r="K121" s="26"/>
      <c r="L121" s="19" t="s">
        <v>92</v>
      </c>
    </row>
    <row r="122" customFormat="1" ht="60.75" spans="1:12">
      <c r="A122" s="19">
        <f t="shared" si="72"/>
        <v>116</v>
      </c>
      <c r="B122" s="19" t="s">
        <v>383</v>
      </c>
      <c r="C122" s="20" t="s">
        <v>384</v>
      </c>
      <c r="D122" s="14" t="s">
        <v>385</v>
      </c>
      <c r="E122" s="14" t="s">
        <v>386</v>
      </c>
      <c r="F122" s="19" t="s">
        <v>387</v>
      </c>
      <c r="G122" s="19"/>
      <c r="H122" s="21">
        <v>8</v>
      </c>
      <c r="I122" s="21">
        <f>ROUND(H122*0.9,0)</f>
        <v>7</v>
      </c>
      <c r="J122" s="21">
        <f>ROUND(I122*0.9,0)</f>
        <v>6</v>
      </c>
      <c r="K122" s="26"/>
      <c r="L122" s="19" t="s">
        <v>42</v>
      </c>
    </row>
    <row r="123" customFormat="1" ht="81" spans="1:12">
      <c r="A123" s="19">
        <f t="shared" si="72"/>
        <v>117</v>
      </c>
      <c r="B123" s="19" t="s">
        <v>388</v>
      </c>
      <c r="C123" s="20" t="s">
        <v>389</v>
      </c>
      <c r="D123" s="14" t="s">
        <v>390</v>
      </c>
      <c r="E123" s="14" t="s">
        <v>391</v>
      </c>
      <c r="F123" s="19" t="s">
        <v>387</v>
      </c>
      <c r="G123" s="19" t="s">
        <v>392</v>
      </c>
      <c r="H123" s="21">
        <v>70</v>
      </c>
      <c r="I123" s="21">
        <f>ROUND(H123*0.9,0)</f>
        <v>63</v>
      </c>
      <c r="J123" s="21">
        <f>ROUND(I123*0.9,0)</f>
        <v>57</v>
      </c>
      <c r="K123" s="26"/>
      <c r="L123" s="19" t="s">
        <v>21</v>
      </c>
    </row>
  </sheetData>
  <mergeCells count="12">
    <mergeCell ref="A2:L2"/>
    <mergeCell ref="H5:J5"/>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呼吸系统类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哒啦</cp:lastModifiedBy>
  <dcterms:created xsi:type="dcterms:W3CDTF">2025-10-20T03:53:00Z</dcterms:created>
  <dcterms:modified xsi:type="dcterms:W3CDTF">2025-12-31T10:25:08Z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E4900BBAC4EF4FFC991BC232E675953A_13</vt:lpwstr>
  </property>
  <property fmtid="{D5CDD505-2E9C-101B-9397-08002B2CF9AE}" pid="3" name="KSOProductBuildVer">
    <vt:lpwstr>2052-12.1.0.15990</vt:lpwstr>
  </property>
  <property fmtid="{D5CDD505-2E9C-101B-9397-08002B2CF9AE}" pid="4" name="KSOReadingLayout">
    <vt:bool>false</vt:bool>
  </property>
  <property fmtid="{D5CDD505-2E9C-101B-9397-08002B2CF9AE}" pid="5" name="CalculationRule">
    <vt:i4>0</vt:i4>
  </property>
</Properties>
</file>